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hbukovac\Desktop\"/>
    </mc:Choice>
  </mc:AlternateContent>
  <bookViews>
    <workbookView xWindow="0" yWindow="0" windowWidth="25200" windowHeight="11985"/>
  </bookViews>
  <sheets>
    <sheet name="List1" sheetId="1" r:id="rId1"/>
  </sheets>
  <definedNames>
    <definedName name="_FiltarBaze" localSheetId="0" hidden="1">List1!$A$3:$J$271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266" i="1" l="1"/>
  <c r="I229" i="1" l="1"/>
  <c r="I227" i="1"/>
  <c r="I224" i="1"/>
  <c r="I218" i="1"/>
  <c r="I205" i="1"/>
  <c r="I204" i="1"/>
  <c r="I200" i="1"/>
  <c r="I191" i="1"/>
  <c r="I158" i="1"/>
  <c r="I147" i="1"/>
  <c r="I136" i="1"/>
  <c r="I122" i="1"/>
  <c r="I121" i="1"/>
  <c r="I117" i="1"/>
  <c r="I115" i="1"/>
  <c r="I114" i="1"/>
  <c r="I101" i="1"/>
  <c r="I93" i="1"/>
  <c r="I71" i="1"/>
  <c r="I67" i="1"/>
  <c r="I62" i="1"/>
  <c r="I269" i="1" l="1"/>
  <c r="I267" i="1"/>
  <c r="I240" i="1" l="1"/>
  <c r="I238" i="1"/>
  <c r="I237" i="1"/>
  <c r="I236" i="1"/>
  <c r="I235" i="1"/>
  <c r="I244" i="1"/>
  <c r="I242" i="1"/>
  <c r="I241" i="1"/>
  <c r="I245" i="1"/>
  <c r="I156" i="1" l="1"/>
  <c r="I233" i="1" l="1"/>
  <c r="I232" i="1"/>
  <c r="I228" i="1"/>
  <c r="I226" i="1"/>
  <c r="I225" i="1"/>
  <c r="I223" i="1"/>
  <c r="I222" i="1"/>
  <c r="I221" i="1"/>
  <c r="I220" i="1"/>
  <c r="I219" i="1"/>
  <c r="I217" i="1"/>
  <c r="I214" i="1"/>
  <c r="I213" i="1"/>
  <c r="I212" i="1"/>
  <c r="I208" i="1"/>
  <c r="I207" i="1"/>
  <c r="I206" i="1"/>
  <c r="I201" i="1"/>
  <c r="I198" i="1"/>
  <c r="I197" i="1"/>
  <c r="I196" i="1"/>
  <c r="I195" i="1"/>
  <c r="I194" i="1"/>
  <c r="I193" i="1"/>
  <c r="I189" i="1"/>
  <c r="I188" i="1"/>
  <c r="I187" i="1"/>
  <c r="I186" i="1"/>
  <c r="I185" i="1"/>
  <c r="I179" i="1"/>
  <c r="I178" i="1"/>
  <c r="I177" i="1"/>
  <c r="I175" i="1"/>
  <c r="I173" i="1"/>
  <c r="I171" i="1"/>
  <c r="I169" i="1"/>
  <c r="I168" i="1"/>
  <c r="I167" i="1"/>
  <c r="I166" i="1"/>
  <c r="I165" i="1"/>
  <c r="I164" i="1"/>
  <c r="I163" i="1"/>
  <c r="I162" i="1"/>
  <c r="I161" i="1"/>
  <c r="I157" i="1"/>
  <c r="I155" i="1"/>
  <c r="I154" i="1"/>
  <c r="I153" i="1"/>
  <c r="I150" i="1"/>
  <c r="I149" i="1"/>
  <c r="I145" i="1"/>
  <c r="I143" i="1"/>
  <c r="I141" i="1"/>
  <c r="I140" i="1"/>
  <c r="I138" i="1"/>
  <c r="I137" i="1"/>
  <c r="I135" i="1"/>
  <c r="I134" i="1"/>
  <c r="I132" i="1"/>
  <c r="I130" i="1"/>
  <c r="I129" i="1"/>
  <c r="I128" i="1"/>
  <c r="I127" i="1"/>
  <c r="I126" i="1"/>
  <c r="I125" i="1"/>
  <c r="I124" i="1"/>
  <c r="I123" i="1"/>
  <c r="I119" i="1"/>
  <c r="I118" i="1"/>
  <c r="I111" i="1"/>
  <c r="I110" i="1"/>
  <c r="I109" i="1"/>
  <c r="I108" i="1"/>
  <c r="I106" i="1"/>
  <c r="I104" i="1"/>
  <c r="I103" i="1"/>
  <c r="I102" i="1"/>
  <c r="I100" i="1"/>
  <c r="I99" i="1"/>
  <c r="I97" i="1"/>
  <c r="I96" i="1"/>
  <c r="I92" i="1"/>
  <c r="I91" i="1"/>
  <c r="I90" i="1"/>
  <c r="I89" i="1"/>
  <c r="I88" i="1"/>
  <c r="I86" i="1"/>
  <c r="I84" i="1"/>
  <c r="I83" i="1"/>
  <c r="I82" i="1"/>
  <c r="I81" i="1"/>
  <c r="I80" i="1"/>
  <c r="I79" i="1"/>
  <c r="I78" i="1"/>
  <c r="I77" i="1"/>
  <c r="I65" i="1"/>
  <c r="I61" i="1"/>
  <c r="I60" i="1"/>
  <c r="I59" i="1"/>
  <c r="I55" i="1"/>
  <c r="I54" i="1"/>
  <c r="I53" i="1"/>
  <c r="I51" i="1"/>
  <c r="I50" i="1"/>
  <c r="I49" i="1"/>
  <c r="I48" i="1"/>
  <c r="I47" i="1"/>
  <c r="I46" i="1"/>
  <c r="I44" i="1"/>
  <c r="I43" i="1"/>
  <c r="I42" i="1"/>
  <c r="I41" i="1"/>
  <c r="I40" i="1"/>
  <c r="I37" i="1"/>
  <c r="I34" i="1"/>
  <c r="I33" i="1"/>
  <c r="I32" i="1"/>
  <c r="I31" i="1"/>
  <c r="I30" i="1"/>
  <c r="I26" i="1"/>
  <c r="I25" i="1"/>
  <c r="I24" i="1"/>
  <c r="I22" i="1"/>
  <c r="I20" i="1"/>
  <c r="I19" i="1"/>
  <c r="I18" i="1"/>
  <c r="I16" i="1"/>
  <c r="I13" i="1"/>
  <c r="I12" i="1"/>
  <c r="I11" i="1"/>
  <c r="I10" i="1"/>
  <c r="I8" i="1"/>
  <c r="I7" i="1"/>
  <c r="I6" i="1"/>
  <c r="I5" i="1"/>
  <c r="I4" i="1"/>
</calcChain>
</file>

<file path=xl/sharedStrings.xml><?xml version="1.0" encoding="utf-8"?>
<sst xmlns="http://schemas.openxmlformats.org/spreadsheetml/2006/main" count="1613" uniqueCount="982">
  <si>
    <t>REDNI BROJ</t>
  </si>
  <si>
    <t>PREDMET</t>
  </si>
  <si>
    <t>EVID.BROJ</t>
  </si>
  <si>
    <t>VRSTA PROV.POSTUPKA</t>
  </si>
  <si>
    <t>Iznos sklopljenog ugovora o
javnoj nabavi ili okvirnog
sporazuma, uključujući i ugovora
o javnoj nabavi na temelju
okvirnog sporazuma (bez PDV-a)</t>
  </si>
  <si>
    <t>Datum sklapanja i rok na koji je
sklopljen ugovor o javnoj nabavi ili
okvirni sporazum, uključujući i
ugovor o javnoj nabavi na temelju
okvirnog sporazuma</t>
  </si>
  <si>
    <t>Naziv ugovaratelja s kojim je sklopljen ugovor o
javnoj nabavi ili okvirni sporazum, uključujući i
ugovor o javnoj nabavi na temelju okvirnog
sporazuma</t>
  </si>
  <si>
    <t>Konačni datum
isporuke robe,
pružanja usluge ili
izvođenja radova</t>
  </si>
  <si>
    <t>Konačni iznos koji je
naručitelj isplatio na
temelju ugovora o
javnoj nabavi te
obrazloženje ukoliko
je taj iznos veći od
ugovorenog
(s PDV-om)</t>
  </si>
  <si>
    <t>Napomena</t>
  </si>
  <si>
    <t>BN-1/17</t>
  </si>
  <si>
    <t>Jednostavna nabava - narudžbenica</t>
  </si>
  <si>
    <t>17.1.2017.</t>
  </si>
  <si>
    <t>AGENCIJA APPA, Mostarska 67, 22000 Šibenik 
(Ured u Zagrebu: Radnička cesta 80/8)</t>
  </si>
  <si>
    <t>26.1.2017.</t>
  </si>
  <si>
    <t>BN-2/17</t>
  </si>
  <si>
    <t>18.1.2017.</t>
  </si>
  <si>
    <t>Inženjerski biro d.d., Heinzelova 4a, Zagreb</t>
  </si>
  <si>
    <t>23.1.2017.</t>
  </si>
  <si>
    <t>BN-3/17</t>
  </si>
  <si>
    <t>24.1.2017.</t>
  </si>
  <si>
    <t>Tau on-line d.o.o., Strojarska cesta 20, Zagreb</t>
  </si>
  <si>
    <t>PRETPLATE NA STRUČNE ČASOPISE</t>
  </si>
  <si>
    <t>BN-4/17</t>
  </si>
  <si>
    <t>RRIF Plus d.o.o., Vlaška 68, Zagreb</t>
  </si>
  <si>
    <t>31.1.2017.</t>
  </si>
  <si>
    <t>BN-5/17</t>
  </si>
  <si>
    <t>TEB Poslovno savjetovanje d.o.o., Trg žrtava fašizma 15/1, Zagreb</t>
  </si>
  <si>
    <t>BN-6/17</t>
  </si>
  <si>
    <t>Hrvatski zavod za norme, Ulica grada Vukovara 78, Zagreb</t>
  </si>
  <si>
    <t>20.1.2017.</t>
  </si>
  <si>
    <t>ŠKOLOVANJE / PREKVALIFIKACIJE
Školarina za akad.god.2016/2017, zimski semestar  (Dinko Škrinjar)</t>
  </si>
  <si>
    <t>BN-7/17</t>
  </si>
  <si>
    <t>25.1.2017.</t>
  </si>
  <si>
    <t>Veleučilište Velika Gorica, Zagrebačka cesta 5, 10410 Velika Gorica</t>
  </si>
  <si>
    <t>12.1.2017.</t>
  </si>
  <si>
    <t>Održavanje AutoCAD licenci</t>
  </si>
  <si>
    <t>BN-8/17</t>
  </si>
  <si>
    <t>13.2.2017.</t>
  </si>
  <si>
    <t>PRIOR inženjering d.o.o., Savska cesta 106, Zagreb</t>
  </si>
  <si>
    <t>14.2.2017.</t>
  </si>
  <si>
    <t>BN-9/17</t>
  </si>
  <si>
    <t>2.2.2017.</t>
  </si>
  <si>
    <t>MPG d.o.o., Banjavčićeva 2, Zagreb</t>
  </si>
  <si>
    <t>3.2.2017.</t>
  </si>
  <si>
    <t>BN-10/17</t>
  </si>
  <si>
    <t>Hrvatska zajednica računovođa i financijskih djelatnika, Jakova Gotovca 1/II, p.p. 732, Zagreb</t>
  </si>
  <si>
    <t>1.2.2017.</t>
  </si>
  <si>
    <t xml:space="preserve">IZRADA PROJEKTNE DOKUMENTACIJE - STP UTINJSKA - RADMANOVEČKA </t>
  </si>
  <si>
    <t>BN-11/17</t>
  </si>
  <si>
    <t>Jednostavna nabava - ugovor</t>
  </si>
  <si>
    <t>24.02.17.</t>
  </si>
  <si>
    <t>SIMPLEX d.o.o., Aleja pomoraca 17, Zagreb</t>
  </si>
  <si>
    <t>IZRADA PROJEKTNE DOKUMENTACIJE - STP RAKITNICA</t>
  </si>
  <si>
    <t>BN-12/17</t>
  </si>
  <si>
    <t>23.2.2017.</t>
  </si>
  <si>
    <t>IZRADA PROJEKTNE DOKUMENTACIJE - STP Rudeška - Listopadska</t>
  </si>
  <si>
    <t>BN-13/17</t>
  </si>
  <si>
    <t>24.2.2017.</t>
  </si>
  <si>
    <t>MAŠINOPRO-JEKT-Biro za strojogradnju i energetiku d.o.o., Braće Domany 8, Zagreb</t>
  </si>
  <si>
    <t>25.9.2017.</t>
  </si>
  <si>
    <t>OSTALI PROJEKTI - RAVOJ SUSTAVA (PROJEKTIRANJE VTP SLAV.AVENIJA - (PRS ŽITNJAK II - ČULINEČKA))</t>
  </si>
  <si>
    <t>BN-14/17</t>
  </si>
  <si>
    <t>INŽENJERING ZA NAFTU I PLIN d.o.o., SR Njemačke 10, Zagreb</t>
  </si>
  <si>
    <t>BN-15/17</t>
  </si>
  <si>
    <t>European Centre for Laboratory Excellence d.o.o., Berislavićeva 8, Zagreb</t>
  </si>
  <si>
    <t>10.2.2017.</t>
  </si>
  <si>
    <t>BN-16/17</t>
  </si>
  <si>
    <t>Radno Pravo Rosip d.o.o., Ilica 51, Zagreb</t>
  </si>
  <si>
    <t>Najam fotokopirnih aparata</t>
  </si>
  <si>
    <t>BN-17/17</t>
  </si>
  <si>
    <t>6.3.2017.</t>
  </si>
  <si>
    <t>KSU d.o.o., Dr. Jurja Dobrile 50, Velika Gorica</t>
  </si>
  <si>
    <t>31.7.2017.</t>
  </si>
  <si>
    <t>Održavanje IP telefonije (Usluge u okviru centralnog sustava telefonije unutar Zagrebačkog holdinga d.o.o.)</t>
  </si>
  <si>
    <t>BN-18/17</t>
  </si>
  <si>
    <t>Zagrebački holding d.o.o.</t>
  </si>
  <si>
    <t>ATESTIRANJE I OBUKA ZAVARIVAČA</t>
  </si>
  <si>
    <t>BN-19/17</t>
  </si>
  <si>
    <t>9.2.2017.</t>
  </si>
  <si>
    <t>Sveučilište u Zagrebu - Fakultet strojarstva i brodogradnje, I. Lučića 1, Zagreb</t>
  </si>
  <si>
    <t>3.4.2017.</t>
  </si>
  <si>
    <t>IZRADA ANALIZE RIZIKA KRITIČNE INFRASTRUKTURE GRADSKE PLINARE ZAGREB D.O.O.</t>
  </si>
  <si>
    <t>BN-20/17</t>
  </si>
  <si>
    <t>28.2.2017.</t>
  </si>
  <si>
    <t>ELEKTROPROJEKT d.d., Alexandera von Humboldta 4, Zagreb</t>
  </si>
  <si>
    <t>BN-21/17</t>
  </si>
  <si>
    <t>Večernji list d.o.o., Oreškovićeva 6 H/1, Zagreb</t>
  </si>
  <si>
    <t>16.2.2017.</t>
  </si>
  <si>
    <t>GRAFIČKE USLUGE - NOĆ MUZEJA (USLUGE PROMIDŽBE, SAJMOVA I REKLAMA)</t>
  </si>
  <si>
    <t>BN-22/17</t>
  </si>
  <si>
    <t>MINERVA GRAPHICA d.o.o., Zagrebačka cesta, Šenkovec</t>
  </si>
  <si>
    <t>17.2.2017.</t>
  </si>
  <si>
    <t>STRUČNI ISPITI I USAVRŠAVANJE, Osposobljavanje za rukovatelja centr.grijanja, Želimir Penić, 17.02.2017.</t>
  </si>
  <si>
    <t>BN-32/17</t>
  </si>
  <si>
    <t>Zavod za istraživanje i razvoj sigurnosti d.o.o., Ulica grada Vukovara 68, p.p. 912, Zagreb</t>
  </si>
  <si>
    <t>8.3.2017.</t>
  </si>
  <si>
    <t>šKOLOVANJE / PREKVALIFIKACIJE
(Školarina Marina Nimac)</t>
  </si>
  <si>
    <t>BN-33/17</t>
  </si>
  <si>
    <t>EFFECTUS STUDIJ FINANCIJE I PRAVO, Trg. J.F. Kennedy 2, Zagreb</t>
  </si>
  <si>
    <t>SERVIS TERETNIH VOZILA IVECO</t>
  </si>
  <si>
    <t>BN-34/17</t>
  </si>
  <si>
    <t>16.5.2017.</t>
  </si>
  <si>
    <t>BENUSSI d.o.o., Fažanska cesta 86, Fažana</t>
  </si>
  <si>
    <t>OSTALI PROJEKTI INVESTICIJSKI - Projektiranje STP HRVATSKIH BRANITELJA</t>
  </si>
  <si>
    <t>BN-35/17</t>
  </si>
  <si>
    <t>18.4.2017.</t>
  </si>
  <si>
    <t>VENTILATORSKI KONVEKTORI I PRIPADAJUĆA INSTALACIJA</t>
  </si>
  <si>
    <t>BN-36/17</t>
  </si>
  <si>
    <t>13.3.2017.</t>
  </si>
  <si>
    <t>KLIMA EXPERT d.o.o., Karlovačka cesta 203A, Lučko</t>
  </si>
  <si>
    <t>22.5.2017.</t>
  </si>
  <si>
    <t>PROIZVODI METALNE KONSTRUKCIJE</t>
  </si>
  <si>
    <t>BN-37/17</t>
  </si>
  <si>
    <t>29.3.2017.</t>
  </si>
  <si>
    <t>OBRT ZA PROIZVODNJU, USLUGE I TRGOVINU, vl. Petar Čikara i Petra Čikara Mikić, Zoranićevih planina 28, Zagreb</t>
  </si>
  <si>
    <t>28.4.2017.</t>
  </si>
  <si>
    <t>STRUČNI SKUPOVI, Seminar 16. Plinarski forum, Zagreb 23.02.2017.</t>
  </si>
  <si>
    <t>BN-38/17</t>
  </si>
  <si>
    <t>ENERGETIKA MARKETING, Sokolska 25, Zagreb</t>
  </si>
  <si>
    <t>27.2.2017.</t>
  </si>
  <si>
    <t>NAZINE PLOČE ZA PRS SA ZNAKOVIMA UPOZORENJA - DOBAVA I UGRADNJA</t>
  </si>
  <si>
    <t>BN-39/17</t>
  </si>
  <si>
    <t>11.4.2017.</t>
  </si>
  <si>
    <t>MINERVA GRAPHICA d.o.o., Zagrebačka cesta 89, Šenkovec</t>
  </si>
  <si>
    <t>5.6.2017.</t>
  </si>
  <si>
    <t>PLINSKI FILTER</t>
  </si>
  <si>
    <t>BN-40/17</t>
  </si>
  <si>
    <t>3.7.2017.</t>
  </si>
  <si>
    <t>FDS-TRGOVINA d.o.o., Majstorska 1G, Zagreb</t>
  </si>
  <si>
    <t>11.12.2017.</t>
  </si>
  <si>
    <t>ODRŽAVANJE PASIVNE I AKTIVNE INFORMATIČKE MREŽE</t>
  </si>
  <si>
    <t>BN-41/17</t>
  </si>
  <si>
    <t>24.4.2017.</t>
  </si>
  <si>
    <t>CENTAR MREŽNIH TEHNOLOGIJA D.O.O., Stjepana Ladiše 13, Zagreb</t>
  </si>
  <si>
    <t>OSTALI PROJEKTI INVESTICIJSKI - Izrada unificiranog prometnog elaborata kojim će biti obuhvaćene sve tipske regulacije prometa na području grada Velike Gorice</t>
  </si>
  <si>
    <t>BN-42/17</t>
  </si>
  <si>
    <t>28.3.2017.</t>
  </si>
  <si>
    <t>INSTITUT IGH d.d., Janka Rakuše 1, Zagreb</t>
  </si>
  <si>
    <t>KONGRESI, KONFERENCIJE I SIMPOZIJI - kotizacija za konferenciju SMART CITIEC, 07.04.17. (Tihana Colić i Bruno Lacković)</t>
  </si>
  <si>
    <t>BN-43/17</t>
  </si>
  <si>
    <t>Lider Media d.o.o., Savska cesta 41, Zagreb</t>
  </si>
  <si>
    <t>7.4.2017.</t>
  </si>
  <si>
    <t>DISTANTNI PRSTENI, Z BRTVE</t>
  </si>
  <si>
    <t>BN-44/17</t>
  </si>
  <si>
    <t>13.4.2017.</t>
  </si>
  <si>
    <t>ANIK d.o.o., M. Gupca 115A, Petranec</t>
  </si>
  <si>
    <t>ELEKTRODE I ŽICE ZA VARENJE</t>
  </si>
  <si>
    <t>BN-45/17</t>
  </si>
  <si>
    <t>17.7.2017.</t>
  </si>
  <si>
    <t>STROJOPRO-MET-ZAGREB d.o.o., Zagrebačka 6, Šenkovec</t>
  </si>
  <si>
    <t>KONGRESI, KONFERENCIJE I SIMPOZIJI - 
18. Međunarodni simpozij o kvaliteti 
"KVALITETA KAO STRATEGIJA", Vodice, 22.-24. ožujka 2017.g. (Tihana Colić, Blaženka Vlahović i Matea Markus)</t>
  </si>
  <si>
    <t>BN-46/17</t>
  </si>
  <si>
    <t>10.3.2017.</t>
  </si>
  <si>
    <t>HRVATSKO DRUŠTVO MENADŽERA KVALITETE, Radoslava Cimermana 36a, Zagreb</t>
  </si>
  <si>
    <t>24.3.2017.</t>
  </si>
  <si>
    <t>BN-47/17</t>
  </si>
  <si>
    <t>17.3.2017.</t>
  </si>
  <si>
    <t>SERVIS STOP RAVETTI SISTEMA</t>
  </si>
  <si>
    <t>BN-48/17</t>
  </si>
  <si>
    <t>18.5.2017.</t>
  </si>
  <si>
    <t>DIP strojna obrada metala,vl. Ivica Pezelj, Štibrenska 4, Sesvetski Kraljevec</t>
  </si>
  <si>
    <t>USLUGE PROMIDŽBE, SAJMOVA I REKLAMA
Zaključnica za objavu prezentacije tvrtke</t>
  </si>
  <si>
    <t>BN-49/17</t>
  </si>
  <si>
    <t>14.3.2017.</t>
  </si>
  <si>
    <t>9.3.2017.</t>
  </si>
  <si>
    <t>ANTIVIRUS, WEB FILTERING I MAIL PROTECTION SOFTWARE</t>
  </si>
  <si>
    <t>BN-50/17</t>
  </si>
  <si>
    <t>14.4.2017.</t>
  </si>
  <si>
    <t>BITNET d.o.o., Vrbje 30, Zagreb</t>
  </si>
  <si>
    <t>BN-51/17</t>
  </si>
  <si>
    <t>TEMPORIS SAVJETOVA-NJE d.o.o., Kutnjački put 2a, Zagreb</t>
  </si>
  <si>
    <t>BN-52/17</t>
  </si>
  <si>
    <t>VERLAG DASHOEFER d.o.o., Pavla Šubića 42, Zagreb</t>
  </si>
  <si>
    <t>20.3.2017.</t>
  </si>
  <si>
    <t>NADZOR GRIJANJA I HLAĐENJA U OBJEKTU BR. 5</t>
  </si>
  <si>
    <t>BN-53/17</t>
  </si>
  <si>
    <t>5.4.2017.</t>
  </si>
  <si>
    <t>BIP INŽENJERING d.o.o., Josipa Gigla 3, Zagreb</t>
  </si>
  <si>
    <t>17.8.2017.</t>
  </si>
  <si>
    <t>NADZOR IZVOĐENJA INSTALACIJA JAKE I SLABE STRUJE U OBJEKTU BR. 6</t>
  </si>
  <si>
    <t>BN-54/17</t>
  </si>
  <si>
    <t>4.4.2017.</t>
  </si>
  <si>
    <t>STRUČNI SKUPOVI, Međunarodni skup stručnjaka za plin, Opatija, 03.-05.05.17. (T. Colić, D. Duvančić, B. Horvat, S. Ivezić-Nikolovski, B. Ivković, R. Jurišić, M. Klanac, J. Kufrin, B. Pavlović, I. Prskalo, R. Tomić, B. Zehovski)</t>
  </si>
  <si>
    <t>BN-55/17</t>
  </si>
  <si>
    <t>CENTAR ZA PLIN HRVATSKE d.o.o., Heinzelova 9/II, Zagreb</t>
  </si>
  <si>
    <t>30.3.2017.</t>
  </si>
  <si>
    <t>HORTIKULTURNI RADOVI U KRUGU GPZ</t>
  </si>
  <si>
    <t>BN-56/17</t>
  </si>
  <si>
    <t>31.3.2017.</t>
  </si>
  <si>
    <t>POLJO-PROM, Obrt za trgovinu i usluge, vl. Zlatko Križanić, Križanići 27, Hrašće Turopoljsko, Zagreb</t>
  </si>
  <si>
    <t>7. KONFERENCIJA DIMNJAČARA 23. i 24.03.2017. u Varaždinu, za radnike: M. Čepo, P. Gostović, K. Jurković, S. Antić, B. Bukovac</t>
  </si>
  <si>
    <t>BN-57/17</t>
  </si>
  <si>
    <t>AVRION d.o.o., N. Pavića 28, Zagreb</t>
  </si>
  <si>
    <t>BN-58/17</t>
  </si>
  <si>
    <t>Edukacije - Osposobljavanje za vozača C kategorije (Damir Frida)</t>
  </si>
  <si>
    <t>BN-59/17</t>
  </si>
  <si>
    <t>ŠKOLA ZA CESTOVNI PROMET - Autoškola "Škola za cestovni promet", Trg. J. F. Kennedya 8, Zagreb</t>
  </si>
  <si>
    <t>10.4.2017.</t>
  </si>
  <si>
    <t>RAČUNALNI PROGRAM ZA VOĐENJE EVIDENCIJA (ZNR,PPZ,TTZ,ZO)</t>
  </si>
  <si>
    <t>BN-60/17</t>
  </si>
  <si>
    <t>2.5.2017.</t>
  </si>
  <si>
    <t>Web IT d.o.o., Pavla Pejačevića 25, Osijek</t>
  </si>
  <si>
    <t>3.5.2017.</t>
  </si>
  <si>
    <t>IZRADA INDUSTRIJSKOG PODA</t>
  </si>
  <si>
    <t>BN-61/17</t>
  </si>
  <si>
    <t>19.4.2017.</t>
  </si>
  <si>
    <t>EPOTEH d.o.o.,Trg Drage Iblera 10, Zagreb</t>
  </si>
  <si>
    <t>ODRŽAVANJE ORACLE BAZE PODATAKA</t>
  </si>
  <si>
    <t>BN-62/17</t>
  </si>
  <si>
    <t>6.4.2017.</t>
  </si>
  <si>
    <t>S&amp;T Hrvatska d.o.o., Borongajska cesta 81a, Zagreb</t>
  </si>
  <si>
    <t>NAJAM OPREME I DATA LINK-A DO DR-SITE-A</t>
  </si>
  <si>
    <t>BN-63/17</t>
  </si>
  <si>
    <t>STORM COMPUTERS d.o.o., Savica I. 127, Zagreb</t>
  </si>
  <si>
    <t>OSTALI PROJEKTI - RAVOJ SUSTAVA 
Izrada glavnog / izvedbenog projekta VTP TŽV GREDELJ</t>
  </si>
  <si>
    <t>BN-64/17</t>
  </si>
  <si>
    <t>SIMPLEX d.o.o., Aleja pomorca 17, Zagreb</t>
  </si>
  <si>
    <t>Nabava zaštitnika od povratnog toka (ZOPT)</t>
  </si>
  <si>
    <t>BN-65/17</t>
  </si>
  <si>
    <t>CMC Ekocon d.o.o., Sveti Ivan 3/2, Buzet</t>
  </si>
  <si>
    <t>UREĐENJE ULAZNOG STUBIŠTA OBJ. BR. 5</t>
  </si>
  <si>
    <t>BN-66/17</t>
  </si>
  <si>
    <t>KLESS d.o.o., Vugrovečka 77, Sesvete</t>
  </si>
  <si>
    <t>7.7.2017.</t>
  </si>
  <si>
    <t>NEISKREĆI ALAT</t>
  </si>
  <si>
    <t>BN-67/17</t>
  </si>
  <si>
    <t>17.5.2017.</t>
  </si>
  <si>
    <t>CROM d.o.o., Obrtnička 2, Zagreb</t>
  </si>
  <si>
    <t>20.6.2017.</t>
  </si>
  <si>
    <t>REGULATORI TLAKA PLINA SREDNJETLAČNI, DN 40 I DN 50 - PRIRUBNIČKI (233)</t>
  </si>
  <si>
    <t>BN-73/17</t>
  </si>
  <si>
    <t>20.9.2017.</t>
  </si>
  <si>
    <t>ANDEL d.o.o., Majstorska 1G, Zagreb</t>
  </si>
  <si>
    <t>OSTALI PROJEKTI - RAVOJ SUSTAVA 
Izrada glavnog / izvedbenog projekta VTP MARIJANA ČAVIĆA</t>
  </si>
  <si>
    <t>BN-75/17</t>
  </si>
  <si>
    <t>OSTALI PROJEKTI - RAVOJ SUSTAVA 
Izrada glavnog/izvedbenog projekta VTP JANKOMIR (Samoborska - Šoljanova)</t>
  </si>
  <si>
    <t>BN-76/17</t>
  </si>
  <si>
    <t>VODA ZA POTREBE GRADILIŠTA</t>
  </si>
  <si>
    <t>BN-77/17</t>
  </si>
  <si>
    <t>30.5.2017.</t>
  </si>
  <si>
    <t>BIONATURA BIDON VODE d.o.o., Rakitnica 3, Zagreb</t>
  </si>
  <si>
    <t>11.8.2017.</t>
  </si>
  <si>
    <t>OSTALI PROJEKTI - RAVOJ SUSTAVA 
Izrada glavnog izvedbenog projekta NTP I. G. KOVAČIĆA - BRITANSKI TRG - RADNIČKI DOL</t>
  </si>
  <si>
    <t>BN-78/17</t>
  </si>
  <si>
    <t>26.4.2017.</t>
  </si>
  <si>
    <t>ELEKTRORADOVI I OPREMA ZA POTREBE PRIKLJUČENJA PERILICE ZA PLINOMJERE U SIUMRO</t>
  </si>
  <si>
    <t>BN-79/17</t>
  </si>
  <si>
    <t>21.4.2017.</t>
  </si>
  <si>
    <t>TELTRONIC d.o.o., Slavonska avenija 20/h, Zagreb</t>
  </si>
  <si>
    <t>BRTVA VATROOTPORNA ZA PLINOMJERE</t>
  </si>
  <si>
    <t>BN-80/17</t>
  </si>
  <si>
    <t>1.6.2017.</t>
  </si>
  <si>
    <t>OSTALI PROJEKTI - RAVOJ SUSTAVA 
Izrada glavnog izvedbenog projekta NTP MEDVEŠČAK</t>
  </si>
  <si>
    <t>BN-81/17</t>
  </si>
  <si>
    <t>OSTALI PROJEKTI - RAZVOJ SUSTAVA 
Izrada glavnog izvedbenog projekta VTP GAJNICE</t>
  </si>
  <si>
    <t>BN-84/17</t>
  </si>
  <si>
    <t>AZ – PROJEKT, Zenička 25, Zagreb</t>
  </si>
  <si>
    <t>ŽICA ZA PLOMBIRANJE</t>
  </si>
  <si>
    <t>BN-86/17</t>
  </si>
  <si>
    <t>14.6.2017.</t>
  </si>
  <si>
    <t>Andel d.o.o., Majstorska 1G, Zagreb</t>
  </si>
  <si>
    <t>OLOVNE PLOMBE</t>
  </si>
  <si>
    <t>BN-87/17</t>
  </si>
  <si>
    <t>21.6.2017.</t>
  </si>
  <si>
    <r>
      <t xml:space="preserve">OSTALI PROJEKTI - INVESTICIJSKI
Izrada glavnog izvedbenog projekta </t>
    </r>
    <r>
      <rPr>
        <sz val="11"/>
        <rFont val="Calibri"/>
        <family val="2"/>
        <charset val="238"/>
        <scheme val="minor"/>
      </rPr>
      <t>VTP VOLOVČICA</t>
    </r>
  </si>
  <si>
    <t>BN-88/17</t>
  </si>
  <si>
    <t>Zajednica ponuditelja: PROMPT PROJEKTIRANJE d.o.o. i PROMPT d.o.o., Tomislavova 9, Zagreb</t>
  </si>
  <si>
    <t>OSTALI PROJEKTI INVESTICIJSKI - Izrada glavnog izvedbenog projekta NTP ČULINEC</t>
  </si>
  <si>
    <t>BN-89/17</t>
  </si>
  <si>
    <t>Zajednica ponuditelja: Prompt projektiranje d.o.o., Tomislavova 9, Zagreb i Prompt d.o.o., Tomislavova 9, Zagreb</t>
  </si>
  <si>
    <t>ELEKTRO RADOVI</t>
  </si>
  <si>
    <t>BN-90/17</t>
  </si>
  <si>
    <t>Ases usluge d.o.o., Av. Marina Držića 74a, Zagreb</t>
  </si>
  <si>
    <t>VODOINSTALATERSKI RADOVI</t>
  </si>
  <si>
    <t>BN-91/17</t>
  </si>
  <si>
    <t>REKONSTRUKCIJA I UREĐENJE SO CRIKVENICA</t>
  </si>
  <si>
    <t>BN-92/17</t>
  </si>
  <si>
    <t>19.5.2017.</t>
  </si>
  <si>
    <t>GRAND UNIVERZAL J.D.O.O., Krčevina 15, Klenovica</t>
  </si>
  <si>
    <t>26.5.2017.</t>
  </si>
  <si>
    <t>SERVIS VENTILKONVEKTORA</t>
  </si>
  <si>
    <t>BN-93/17</t>
  </si>
  <si>
    <t>23.5.2017.</t>
  </si>
  <si>
    <t>KLIMA EXPERT d.o.o., Karlovačka cesta 203/A, Zagreb</t>
  </si>
  <si>
    <t>4.7.2017.</t>
  </si>
  <si>
    <t>ADAPTACIJA SOBE 510 U OBJEKTU BR. 5</t>
  </si>
  <si>
    <t>BN-94/17</t>
  </si>
  <si>
    <t>STIL-DESIGN d.o.o., Av. M. Držića 74a, Zagreb</t>
  </si>
  <si>
    <t>7.6.2017.</t>
  </si>
  <si>
    <t>SERVIS ODORIZACIJSKIH STANICA</t>
  </si>
  <si>
    <t>BN-95/17</t>
  </si>
  <si>
    <t>12.6.2017.</t>
  </si>
  <si>
    <t>PTMG d.o.o., Gornjostupnička 18, Gornji Stupnik</t>
  </si>
  <si>
    <t>16.8.2017.</t>
  </si>
  <si>
    <t>BN-96/17</t>
  </si>
  <si>
    <t>31.10.2017.</t>
  </si>
  <si>
    <t>SANACIJA KANALIZACIJSKE MREŽE U KRUGU GPZ</t>
  </si>
  <si>
    <t>BN-97/17</t>
  </si>
  <si>
    <t>Ases usluge d.o.o., Av.M.Držića 74a, Zagreb</t>
  </si>
  <si>
    <t>STABILIZATOR TLAKA DN 25</t>
  </si>
  <si>
    <t>BN-98/17</t>
  </si>
  <si>
    <t>IKOM d.o.o., Kovinska 7, Zagreb</t>
  </si>
  <si>
    <t>15.9.2017.</t>
  </si>
  <si>
    <t>Oprema za daljinsko očitanje velikih potrošača GPRS sustavom</t>
  </si>
  <si>
    <t>BN-99/17</t>
  </si>
  <si>
    <t>HOLOSYS d.o.o., Kovinska 4, Zagreb</t>
  </si>
  <si>
    <t>19.9.2017.</t>
  </si>
  <si>
    <t>SERVIS TERETNIH VOZILA CITROEN</t>
  </si>
  <si>
    <t>BN-100/17</t>
  </si>
  <si>
    <t>5.7.2017.</t>
  </si>
  <si>
    <t>CS ZAGREB d.o.o., Tratinska 32, Zagreb</t>
  </si>
  <si>
    <t>SERVIS PLINSKIH KLIMA UREĐAJA U GPZ</t>
  </si>
  <si>
    <t>BN-101/17</t>
  </si>
  <si>
    <t>SPECTRA MEDIA d.o.o., Gradišćanska 20, Zagreb</t>
  </si>
  <si>
    <t>Izrada glavnog-izvedbenog projekta NTP Nehajska-Trsatska-Crikvenička-južni dio Selske</t>
  </si>
  <si>
    <t>BN-102/17</t>
  </si>
  <si>
    <t>REED KONTAKTI ZA PLINOMJERE KAPACITETA G-4 i G-6</t>
  </si>
  <si>
    <t>BN-103/17</t>
  </si>
  <si>
    <t>4.10.2017.</t>
  </si>
  <si>
    <t>6.10.2017.</t>
  </si>
  <si>
    <t>OSTALI PROJEKTI - INVESTICIJSKI
Izrada geodetske podloge i pristojba za izdavanje građevinske dozvole za STP PUT KAMENIM SVATOVIMA - MAGLENJAK</t>
  </si>
  <si>
    <t>BN-105/17</t>
  </si>
  <si>
    <t>INEGRAL ZM d.o.o., Prevoj 14a, Zagreb</t>
  </si>
  <si>
    <t>8.6.2017.</t>
  </si>
  <si>
    <t>USLUGE OGLAŠAVANJA (RADIO, TELETEKST)</t>
  </si>
  <si>
    <t>BN-106/17</t>
  </si>
  <si>
    <t>HRT, Prisavlje 3, Zagreb; ALL MARKET MEDIA d.o.o. (ANTENA), Av. V. Holjevca 29, Zagreb</t>
  </si>
  <si>
    <t>OSTALI PROJEKTI - INVESTICIJSKI
Detektiranje plinovoda, izrada geodetske snimke i izrada geodetskog elaborata za katastar infrastrukture za investiciju VTP KRAPINSKA</t>
  </si>
  <si>
    <t>BN-107/17</t>
  </si>
  <si>
    <t>GEOANDA d.o.o., Petrovaradinska 1B, Zagreb</t>
  </si>
  <si>
    <t>Naljepnica upozorenja za trošila</t>
  </si>
  <si>
    <t>BN-108/17</t>
  </si>
  <si>
    <t>6.7.2017.</t>
  </si>
  <si>
    <t>Nit s premazom za brtvljenje navojnih spojeva kod plinskih instalacija</t>
  </si>
  <si>
    <t>BN-109/17</t>
  </si>
  <si>
    <t>3.10.2017.</t>
  </si>
  <si>
    <t>METALLUM ALATI d.o.o., Zavrtnica 11, Zagreb</t>
  </si>
  <si>
    <t>Servis osobnih vozila Fiat</t>
  </si>
  <si>
    <t>BN-110/17</t>
  </si>
  <si>
    <t>21.7.2017.</t>
  </si>
  <si>
    <t>KARIĆ AUTOMOBILI d.o.o., Šarengradska 15, Zagreb</t>
  </si>
  <si>
    <t>Servis teretnih vozila Fiat</t>
  </si>
  <si>
    <t>BN-111/17</t>
  </si>
  <si>
    <t>20.7.2017.</t>
  </si>
  <si>
    <t>Rekonstrukcija elektroenergetskog razvoda</t>
  </si>
  <si>
    <t>BN-112/17</t>
  </si>
  <si>
    <t>INEL-MONTAŽA d.o.o., Dane Duića 3, Zagreb</t>
  </si>
  <si>
    <t>30.11.2017.</t>
  </si>
  <si>
    <t>TEHNIČKI NADZOR EX PROSTORA</t>
  </si>
  <si>
    <t>BN-113/17</t>
  </si>
  <si>
    <t>Ex-Agencija, Industrijska 25, Sveta Nedjelja</t>
  </si>
  <si>
    <t>1.2.2018.</t>
  </si>
  <si>
    <t>OSTALI PROJEKTI INVESTICIJSKI - Izrada glavnog izvedbenog projekta STP VRBANI - za dječji vrtić</t>
  </si>
  <si>
    <t>BN-114/17</t>
  </si>
  <si>
    <t>Inženjering za naftu i plin d.o.o., SR Njemačke 10, Zagreb</t>
  </si>
  <si>
    <t>SERVIS MOTORNIH KOSILICA (servis motorne kosilice Husqavarna)</t>
  </si>
  <si>
    <t>BN-115/17</t>
  </si>
  <si>
    <t>KENCEK d.o.o., Čulinečka cesta 97, Zagreb</t>
  </si>
  <si>
    <t>TRAKASTE ZAVJESE I VENECIJANERI (ugradnja zavijesa i venecijanera za potkrovlje obj. 5)</t>
  </si>
  <si>
    <t>BN-116/17</t>
  </si>
  <si>
    <t>TENDA-C.M., Male Putine 19, Zagreb</t>
  </si>
  <si>
    <t>26.7.2017.</t>
  </si>
  <si>
    <t>TISKARSKE USLUGE (OBRASCI, KUVERTE I BLOKOVI)</t>
  </si>
  <si>
    <t>BN-117/17</t>
  </si>
  <si>
    <t>URIHO, Avenija Marina Držića 1, Zagreb</t>
  </si>
  <si>
    <t>DRVNA GALANTERIJA</t>
  </si>
  <si>
    <t>BN-120/17</t>
  </si>
  <si>
    <t>MTG – MATKOVIĆ d.o.o., Ključićka cesta 33, Ključić Brdo</t>
  </si>
  <si>
    <t>30.8.2017.</t>
  </si>
  <si>
    <t>UREĐENJE ULAZNOG STUBIŠTA OBJ. BR. 1 i 19</t>
  </si>
  <si>
    <t>BN-121/17</t>
  </si>
  <si>
    <t>V&amp;V – GIT d.o.o., I Loparska 9, Zagreb</t>
  </si>
  <si>
    <t>8.8.2017.</t>
  </si>
  <si>
    <t>UREDSKI NAMJEŠTAJ (daktilo stolice za potkrovlje obj. br. 5)</t>
  </si>
  <si>
    <t>BN-122/17</t>
  </si>
  <si>
    <t>31.8.2017.</t>
  </si>
  <si>
    <t>TEHNO PANELI d.o.o., CMP Savica Šanci, Obrtnička 3, Zagreb 
(Dubravkin trg 2, Zagreb)</t>
  </si>
  <si>
    <t>4.9.2017.</t>
  </si>
  <si>
    <t>OSTALI PROJEKTI GRADSKE ČETVRTI - Izrada projekta ishođenje GD za izgradnju VTP SLAVONSKA AVENIJA</t>
  </si>
  <si>
    <t>BN-123/17</t>
  </si>
  <si>
    <t>12.7.2017.</t>
  </si>
  <si>
    <t xml:space="preserve">NESTANDARDNE USLUGE PRILIKOM SANACIJE ODORIZACIJSKIH STANICA
</t>
  </si>
  <si>
    <t>BN-124/17</t>
  </si>
  <si>
    <t>Plinacro d.o.o., Savska cesta 88a, Zagreb</t>
  </si>
  <si>
    <t>28.7.2017.</t>
  </si>
  <si>
    <t>BN-125/17</t>
  </si>
  <si>
    <t>JB ARTES VIDEO d.o.o., Havidićeva 22 E, Zagreb</t>
  </si>
  <si>
    <t>POSTAVA, BRUŠENJE I LAKIRANJE PARKETA</t>
  </si>
  <si>
    <t>BN-126/17</t>
  </si>
  <si>
    <t>24.7.2017.</t>
  </si>
  <si>
    <t>STIL - DESIGN d.o.o., Av. M. Držića 74a, Zagreb</t>
  </si>
  <si>
    <t>14.8.2017.</t>
  </si>
  <si>
    <t>IZRADA VENTILACIJE PODRUMA (UGRADNJA REKUPERATORA) OBJ. BR. 5</t>
  </si>
  <si>
    <t>BN-127/17</t>
  </si>
  <si>
    <t>28.8.2017.</t>
  </si>
  <si>
    <t>VELEBIT NES d.o.o., Lanište 22, Zagreb</t>
  </si>
  <si>
    <t>18.9.2017.</t>
  </si>
  <si>
    <t>SANACIJA STROPOVA I ZIDOVA U OBJEKTU BR. 5</t>
  </si>
  <si>
    <t>BN-128/17</t>
  </si>
  <si>
    <t>19.7.2017.</t>
  </si>
  <si>
    <t>Z-PROFIL d.o.o., Lašćinske ledine 27, Zagreb</t>
  </si>
  <si>
    <t>26.9.2017.</t>
  </si>
  <si>
    <t>USLUGE PROMIDŽBE SAJMOVA I REKLAMA 
(PREZENTACIJA NA PORTALU WWW.ENERGETIKA-NET.COM u periodu od 7 mjeseci)</t>
  </si>
  <si>
    <t>BN-129/17</t>
  </si>
  <si>
    <t>13.7.2017.</t>
  </si>
  <si>
    <t>ODRŽAVANJE GPRS SUSTAVA OČITANJA POTROŠNJE PLINA</t>
  </si>
  <si>
    <t>BN-130/17</t>
  </si>
  <si>
    <t>27.7.2017.</t>
  </si>
  <si>
    <t>POPRAVAK I SERVIS POSTOJEĆIH VISOKOTLAČNIH KUGLASTIH SLAVINA</t>
  </si>
  <si>
    <t>BN-131/17</t>
  </si>
  <si>
    <t>29.11.2017.</t>
  </si>
  <si>
    <t>METALAC – PNT d.o.o., Stjepana Radića 35, Zagreb</t>
  </si>
  <si>
    <t>ODRŽAVANJE CENTRIX SUSTAVA</t>
  </si>
  <si>
    <t>BN-132/17</t>
  </si>
  <si>
    <t>Omega software d.o.o., Oreškovićeva ulica 25, Zagreb</t>
  </si>
  <si>
    <t>SPOJNICE I MATICE ZA PLINOMJER G-4 i G-6</t>
  </si>
  <si>
    <t>BN-133/17</t>
  </si>
  <si>
    <t>BN-135/17</t>
  </si>
  <si>
    <t xml:space="preserve">PRIMARNA I SEKUNDARNA VENTILACIJA U RADIONICI ZA IZRADU SETOVA ZA PRIKLJUČKE PLINA - ISPORUKA I UGRADNJA </t>
  </si>
  <si>
    <t>BN-136/17</t>
  </si>
  <si>
    <t>7.9.2017.</t>
  </si>
  <si>
    <t>EUROTEHNIKA d.o.o., Samoborska cesta 241, Zagreb</t>
  </si>
  <si>
    <t>BN-138/17</t>
  </si>
  <si>
    <t>29.09.2017.</t>
  </si>
  <si>
    <t>EDUKACIJE, obrt za intelektualne usluge, vl. Ivan Markanović, Remetinečki gaj 238, Zagreb</t>
  </si>
  <si>
    <t>8.9.2017.</t>
  </si>
  <si>
    <t>BN-139/17</t>
  </si>
  <si>
    <t>29.8.2017.</t>
  </si>
  <si>
    <t>IUS SOFTWARE d.o.o., Tuškanova 37, Zagreb</t>
  </si>
  <si>
    <t>1.9.2017.</t>
  </si>
  <si>
    <t>OBOJENI METALI</t>
  </si>
  <si>
    <t>BN-140/17</t>
  </si>
  <si>
    <t>31.1.2018.</t>
  </si>
  <si>
    <t>STROJOPROMET-ZAGREB d.o.o., Prigornica 2, Zagreb</t>
  </si>
  <si>
    <t>5.2.2018.</t>
  </si>
  <si>
    <t>ZUPČANICI ZA JUSTICIRANJE</t>
  </si>
  <si>
    <t>BN-141/17</t>
  </si>
  <si>
    <t>22.9.2017.</t>
  </si>
  <si>
    <t>OPREMANJE RADIONICE ZA IZRADU SETOVA ZA PRIKLJUČKE PLINA</t>
  </si>
  <si>
    <t>BN-142/17</t>
  </si>
  <si>
    <t>BN-143/17</t>
  </si>
  <si>
    <t>TEHNOKOM d.o.o.
Radnička cesta 228, Zagreb</t>
  </si>
  <si>
    <t>16.10.2017.</t>
  </si>
  <si>
    <t>OPREMA ZA PLINSKU RASVJETU</t>
  </si>
  <si>
    <t>BN-144/17</t>
  </si>
  <si>
    <t>Plastmetal Domenkuš, A.Šenoe 69, Vugrovec, Sesvete</t>
  </si>
  <si>
    <t>28.12.2017.</t>
  </si>
  <si>
    <t>BN-145/17</t>
  </si>
  <si>
    <t>10.10.2017.</t>
  </si>
  <si>
    <t>27.11.2017.</t>
  </si>
  <si>
    <t>ATESTIRANJE I OBUKA ZAVARIVAČA 
Obuka i atestiranje operatera prema HRN EN 13067 za zavarivanje PE cijevi (6 operatera);
Produljenje atesta za zavarivanje (2 kom);
Produljenje atesta za elektrofuzijsko zavarivanje PE cijevi (18 kom)</t>
  </si>
  <si>
    <t>BN-146/17</t>
  </si>
  <si>
    <t>5.9.2017.</t>
  </si>
  <si>
    <t>8.12.2017.</t>
  </si>
  <si>
    <t>ŠKOLOVANJE / PREKVALIFIKACIJE
Školarina za akad.god.2017/2018
(Josipa Jambrešić)</t>
  </si>
  <si>
    <t>BN-147/17</t>
  </si>
  <si>
    <t>RRIF, visoka škola za financ. menadžment, Martićeva 29, Zagreb</t>
  </si>
  <si>
    <t>SERVIS VENTILKONVEKTORA (Redoviti servis za Daikin)</t>
  </si>
  <si>
    <t>BN-148/17</t>
  </si>
  <si>
    <t>14.11.2017.</t>
  </si>
  <si>
    <t>SERVIS VENTILKONVEKTORA (Redoviti servis za RHOSS, WISPER, AERMEC)</t>
  </si>
  <si>
    <t>BN-149/17</t>
  </si>
  <si>
    <t>TISKARSKE USLUGE - IZRADA LETKA</t>
  </si>
  <si>
    <t>BN-150/17</t>
  </si>
  <si>
    <t>MINERVA GRAPHICA d.o.o., Zagrebačka c. 89, Zagreb</t>
  </si>
  <si>
    <t>9.10.2017.</t>
  </si>
  <si>
    <t>GEODETSKE USLUGE NA DISTRIBUTIVNOM PODRUČJU GPZ-a</t>
  </si>
  <si>
    <t>BN-151/17</t>
  </si>
  <si>
    <t>21.9.2017.</t>
  </si>
  <si>
    <t>GEODATA PROJEKT d.o.o., Vrisnička 6, Zagreb</t>
  </si>
  <si>
    <t>Srednjetlačni regulator tlaka plina - za daljnju prodaju</t>
  </si>
  <si>
    <t>BN-152/17</t>
  </si>
  <si>
    <t>27.9.2017.</t>
  </si>
  <si>
    <t>BERHE d.o.o., Radnička c. 40-5, Zagreb</t>
  </si>
  <si>
    <t>PLOMBA POKLOPCA BROJČANIKA PLINOMJERA</t>
  </si>
  <si>
    <t>BN-153/17</t>
  </si>
  <si>
    <t>SANACIJA NADSTREŠNICA UNUTAR GPZ</t>
  </si>
  <si>
    <t>BN-154/17</t>
  </si>
  <si>
    <t>29.9.2017.</t>
  </si>
  <si>
    <t>V&amp;V GIT d.o.o., I. LOPARSKA 9, Zagreb</t>
  </si>
  <si>
    <t>13.11.2017.</t>
  </si>
  <si>
    <t>IZRADA NADSTREŠNICA</t>
  </si>
  <si>
    <t>BN-155/17</t>
  </si>
  <si>
    <t>FASCIKL S MEHANIZOMOM I GUMICOM</t>
  </si>
  <si>
    <t>BN-156/17</t>
  </si>
  <si>
    <t>19.10.2017.</t>
  </si>
  <si>
    <t>MINERVA-GRAPHICA d.o.o., Zagrebačka cesta 89, Šenkovec</t>
  </si>
  <si>
    <t>SERVIS KOTLOVNICA</t>
  </si>
  <si>
    <t>BN-157/17</t>
  </si>
  <si>
    <t>8.11.2017.</t>
  </si>
  <si>
    <t>EKO PLAMEN ŠTIMAC d.o.o., I.G.Kovačića 19, Dugo Selo</t>
  </si>
  <si>
    <t>ZAVJESE I KARNIŠE</t>
  </si>
  <si>
    <t>BN-158/17</t>
  </si>
  <si>
    <t>VG GRUPA d.o.o., P.Zrinskog 17, Velika Gorica</t>
  </si>
  <si>
    <t>23.10.2017.</t>
  </si>
  <si>
    <t>TEHNIČKO NADGLEDANJE POSTROJENJA 
SA IZRADOM TEHNIČKOG NALAZA</t>
  </si>
  <si>
    <t>BN-159/17</t>
  </si>
  <si>
    <t>SLUŽBENA ODJEĆA</t>
  </si>
  <si>
    <t>BN-163/17</t>
  </si>
  <si>
    <t>DOMENA DEA d.o.o., Tomislavova 3, Zagreb</t>
  </si>
  <si>
    <t>VJEŠTAČENJA-Vještačenje za procjenu vrijednosti zemljišta za potrebe izgradnje STP III RETKOVEC-ŽELJEZNIČKA na katastarskim česticama br.:3022/2, 3022/1 i 3034</t>
  </si>
  <si>
    <t>BN-164/17</t>
  </si>
  <si>
    <t>26.10.2017.</t>
  </si>
  <si>
    <t>MP PERITISSIMA j.d.o.o., Rapska 46-B, Zagreb</t>
  </si>
  <si>
    <t>10.11.2017.</t>
  </si>
  <si>
    <t>UMJERAVANJE TLAČNE VAGE</t>
  </si>
  <si>
    <t>BN-165/17</t>
  </si>
  <si>
    <t>21.12.2017.</t>
  </si>
  <si>
    <t>Sveučilište u Zagrebu/ Fakultet strojarstva i brodogradnje, Laboratorij za procesna mjerenja, Ivana Lučića 5, Zagreb</t>
  </si>
  <si>
    <t>VJEŠTAČENJA-Vještačenje za procjenu vrijednosti zemljišta za potrebe VTP SLAVONSKA AVENIJA (od LJ. Posavskog do Čulinečke ceste)  na katastarskim česticama - tabela od RB 1 do RB 62</t>
  </si>
  <si>
    <t>BN-166/17</t>
  </si>
  <si>
    <t>QUADRIGA PROJEKT d.o.o., Ulica dr. J. Dobrile 8, Velika Gorica</t>
  </si>
  <si>
    <t>29.12.2017.</t>
  </si>
  <si>
    <t>ŠKOLOVANJE / PREKVALIFIKACIJE Školarina za akad. god. 2017/2018, semestar 5 i 6 (Silvija Katalenić)</t>
  </si>
  <si>
    <t>BN-167/17</t>
  </si>
  <si>
    <t>KOREKTORI OBUJMA PLINA</t>
  </si>
  <si>
    <t>BN-168/17</t>
  </si>
  <si>
    <t>30.10.2017.</t>
  </si>
  <si>
    <t>VON-TRGOVINA d.o.o., Fruškogorska 17, Zagreb</t>
  </si>
  <si>
    <t>9.2.2018.</t>
  </si>
  <si>
    <t>BN-169/17</t>
  </si>
  <si>
    <t>KSU d.o.o., Ul. Jurja Dobrile 50, Velika Gorica</t>
  </si>
  <si>
    <t>1.1.2018.</t>
  </si>
  <si>
    <t>Izrada snimke i analize postojećeg stanja poslovnih procesa te izrada specifikacije zahtjeva u svrhu procjene potrebne nadogradnje ili zamjene informacijskih sustava  Gradske plinare Zagreb d.o.o.</t>
  </si>
  <si>
    <t>BN-170/17</t>
  </si>
  <si>
    <t>NEOS d.o.o., Budmanijeva 1, Zagreb</t>
  </si>
  <si>
    <t>DISTRIBUCIJA LETAKA</t>
  </si>
  <si>
    <t>BN-171/17</t>
  </si>
  <si>
    <t xml:space="preserve">GPZ-OPSKRBA d.o.o. </t>
  </si>
  <si>
    <t>BN-172/17</t>
  </si>
  <si>
    <t>13.10.2017.</t>
  </si>
  <si>
    <t>GRAVERSKE USLUGE ZA PLINSKE SVJETILJKE I STUPOVE</t>
  </si>
  <si>
    <t>BN-173/17</t>
  </si>
  <si>
    <t>PRINT STUDIO d.o.o., Zavrtnica 17, Zagreb</t>
  </si>
  <si>
    <t>24.10.2017.</t>
  </si>
  <si>
    <t xml:space="preserve">OSTALI PROJEKTI GRADSKE ČETVRTI - Izrada glavnog/izvedbenog projekta niskotlačnog plinovoda na lokaciji JADRANSKA </t>
  </si>
  <si>
    <t>BN-174/17</t>
  </si>
  <si>
    <t>IZRADA GLAVNOG/IZVEDBENOG PROJEKTA NISKOTLAČNOG PLINOVODA NA LOKACIJI DONJA POSTAJA ŽIČARA SLJEME</t>
  </si>
  <si>
    <t>BN-175/17</t>
  </si>
  <si>
    <t>Zajednica ponuditelja: PROMPT PROJEKTIRANJE d.o.o., Tomislavova 9, Zagreb i PROMPT d.o.o., Tomislavova 9, Zagreb</t>
  </si>
  <si>
    <t>PREGLED I SERVIS APARATA ZA ELEKTROFUZIJSKO ZAVARIVANJE (FRIAMAT)</t>
  </si>
  <si>
    <t>BN-176/17</t>
  </si>
  <si>
    <t>17.10.2017.</t>
  </si>
  <si>
    <t xml:space="preserve">REUS inženjering d.o.o., Radnička cesta 27, Zagreb </t>
  </si>
  <si>
    <t>PREGLED I SERVIS APARATA ZA ELEKTROFUZIJSKO ZAVARIVANJE (PF-polymatic plus)</t>
  </si>
  <si>
    <t>BN-177/17</t>
  </si>
  <si>
    <t>Hidroex d.o.o., Nova ulica 7, Zaprešić</t>
  </si>
  <si>
    <t>POPRAVAK PLOTERA</t>
  </si>
  <si>
    <t>BN-178/17</t>
  </si>
  <si>
    <t>COPY ELECTRONIC d.o.o., Savica I. 119, Zagreb</t>
  </si>
  <si>
    <t>27.10.2017.</t>
  </si>
  <si>
    <t>Sanacija zida i ograde kod sj. Parkirališta (centar)</t>
  </si>
  <si>
    <t>BN-179/17</t>
  </si>
  <si>
    <t>ING – PLUS d.o.o., Starobrodska 22, Zagreb</t>
  </si>
  <si>
    <t>ZAMJENA OKOVA</t>
  </si>
  <si>
    <t>BN-180/17</t>
  </si>
  <si>
    <t>PUĆO d.o.o., Samoborska 69, Zagreb</t>
  </si>
  <si>
    <t>NADZOR STRUKTURALNOG OJAČANJA I DUBINSKE HIDROIZOLACIJE OBJ. BR. 3</t>
  </si>
  <si>
    <t>BN-181/17</t>
  </si>
  <si>
    <t>RITEH d.o.o., Fiorella La Guardia 27, Rijeka</t>
  </si>
  <si>
    <t>Izrada glavnog/izvedbenog projekta NISKOTLAČNOG PLINOVODA NA LOKACIJI ZATIŠJE</t>
  </si>
  <si>
    <t>BN-182/17</t>
  </si>
  <si>
    <t>Izrada glavnog/izvedbenog projekta NISKOTLAČNOG PLINOVODA NA LOKACIJI BARUTANSKI BRIJEG</t>
  </si>
  <si>
    <t>BN-183/17</t>
  </si>
  <si>
    <t>Oprema za zaštitu plinomjera u transportu</t>
  </si>
  <si>
    <t>BN-184/17</t>
  </si>
  <si>
    <t>WENINOX d.o.o., Lešće 9, Samobor</t>
  </si>
  <si>
    <t>17.11.2017.</t>
  </si>
  <si>
    <t>BN-185/17</t>
  </si>
  <si>
    <t>RRIF Konzalting d.o.o., Vlaška 68, Zagreb</t>
  </si>
  <si>
    <t>BN-186/17</t>
  </si>
  <si>
    <t>12.10.2017.</t>
  </si>
  <si>
    <t>KONGRESI, KONFERENCIJE I SIMPOZIJI - 
Međunarodna konferencija o alternativnom rješavanju sporova, Zagreb, 24. i 25. listopada 2017.g. (Tihana Colić i Nike Nodilo Lakoš)</t>
  </si>
  <si>
    <t>BN-187/17</t>
  </si>
  <si>
    <t>HRVATSKA OBRTNIČKA KOMORA, Ilica 49/II, Zagreb</t>
  </si>
  <si>
    <t>ŠKOLOVANJE / PREKVALIFIKACIJE Troškovi školarine -  usavršavanje u zanimanju za specijalističke poslove montaže instalacija (Batković Marko, Bručić Robert, Knežević Mato, Novak Mario, Švetak Ivan, Vorbah Tomislav)</t>
  </si>
  <si>
    <t>BN-188/17</t>
  </si>
  <si>
    <t>Škola za montažu instalacija i metalnih konstrukcija, Sveti Duh 129, Zagreb</t>
  </si>
  <si>
    <t>TEČAJEVI -
Stručno osposobljavanje vozača vozila za prijevoz opasnih tvari u cestovnom prometu
(Marko Dujmović)</t>
  </si>
  <si>
    <t>BN-189/17</t>
  </si>
  <si>
    <t>Škola za cestovni promet, Trg J.F.Kennedya 8, Zagreb</t>
  </si>
  <si>
    <t>6.12.2017.</t>
  </si>
  <si>
    <t>SANACIJA ZIDOVA I PODOVA</t>
  </si>
  <si>
    <t>BN-190/17</t>
  </si>
  <si>
    <t>MTG – MATKOVIĆ d.o.o., Ključićka cesta 33, Ključić brdo</t>
  </si>
  <si>
    <t>27.12.2017.</t>
  </si>
  <si>
    <t>DOBAVA I POSTAVLJANJE LAMINATA</t>
  </si>
  <si>
    <t>BN-191/17</t>
  </si>
  <si>
    <t>18.12.2017.</t>
  </si>
  <si>
    <t>ADAPTACIJA KROVIŠTA NA OBJEKTU 22</t>
  </si>
  <si>
    <t>BN-192/17</t>
  </si>
  <si>
    <t>16.11.2017.</t>
  </si>
  <si>
    <t>12.12.2017.</t>
  </si>
  <si>
    <t>Edukacije - Usluga ispita (Dalibor Kerhin)</t>
  </si>
  <si>
    <t>BN-193/17</t>
  </si>
  <si>
    <t>Hrvatski autoklub, Avenija Dubrovnik 14, Zagreb</t>
  </si>
  <si>
    <t>SERVIS DIZALICE NA KAMIONU- PALFINGER</t>
  </si>
  <si>
    <t>BN-194/17</t>
  </si>
  <si>
    <t>20.10.2017.</t>
  </si>
  <si>
    <t>HIDRAULIKA KURELJA d.o.o., Matenačka 41, Donja Stubica</t>
  </si>
  <si>
    <t>SANACIJA KROVIŠTA OBJ. BR. 2 (SPOJNI TRAKT)</t>
  </si>
  <si>
    <t>BN-195/17</t>
  </si>
  <si>
    <t>IZOLACIJE ISKERKA j.d.o.o., Laslovačka 2, Zagreb</t>
  </si>
  <si>
    <t>DRVNA GALANTERIJA (ORMARI I STOLOVI U PODRUMU OBJ. BR. 5)</t>
  </si>
  <si>
    <t>BN-196/17</t>
  </si>
  <si>
    <t>7.11.2017.</t>
  </si>
  <si>
    <t>TEHNOPANELI DIZAJN d.o.o., Dubravkin trg 2, Zagreb</t>
  </si>
  <si>
    <t>IZRADA PROJEKTA ADAPTACIJE OBJ. 7</t>
  </si>
  <si>
    <t>BN-197/17</t>
  </si>
  <si>
    <t>22.11.2017.</t>
  </si>
  <si>
    <t>Uređenje unutarnje stolarije u objektu br. 5</t>
  </si>
  <si>
    <t>BN-198/17</t>
  </si>
  <si>
    <t>BONAC d.o.o., Donji Kneginec, Braće Radića 1, Turčin</t>
  </si>
  <si>
    <t>15.1.2018.</t>
  </si>
  <si>
    <t>ODRŽAVANJE PROGRAMSKE PODRŠKE U SUSTAVU ZA DALJINSKO OČITANJE</t>
  </si>
  <si>
    <t>BN-199/17</t>
  </si>
  <si>
    <t>MOKRI PLINOMJER S PRATEĆOM OPREMOM I CERTIFIKATIMA SLJEDIVOSTI I UMJERENOSTI</t>
  </si>
  <si>
    <t>BN-200/17</t>
  </si>
  <si>
    <t>15.11.2017.</t>
  </si>
  <si>
    <t>ANDEL d.o.o., Majstorska 1g, Zagreb</t>
  </si>
  <si>
    <t>6.2.2018.</t>
  </si>
  <si>
    <t>PLINSKI BOJLERI</t>
  </si>
  <si>
    <t>BN-201/17</t>
  </si>
  <si>
    <t>MC PLUS d.o.o., Stupničke šipkovine 3/1, D.Stupnik</t>
  </si>
  <si>
    <t>11.1.2018.</t>
  </si>
  <si>
    <t>IZRADA DVOKRILNIH VRATA I ALU STIJENA U BAŽDARNICI</t>
  </si>
  <si>
    <t>BN-202/17</t>
  </si>
  <si>
    <t>EURAL d.o.o., Poduzetnička 5, Kerestinec, Sveta Nedjelja</t>
  </si>
  <si>
    <t>IZRADA GLAVNOG/IZVEDBENOG PROJEKTA NISKOTLAČNOG PLINOVODA NA LOKACIJI PRISOJ</t>
  </si>
  <si>
    <t>BN-203/17</t>
  </si>
  <si>
    <t>21.11.2017.</t>
  </si>
  <si>
    <t>Mašinoprojekt – biro za strojogradnju i energetiku d.o.o., Braće Domany 8, Zagreb</t>
  </si>
  <si>
    <t>IZRADA GLAVNOG/IZVEDBENOG PROJEKTA NISKOTLAČNOG PLINOVODA NA LOKACIJI ČREŠNJEVEC</t>
  </si>
  <si>
    <t>BN-204/17</t>
  </si>
  <si>
    <t>IZRADA GLAVNOG/IZVEDBENOG PROJEKTA NISKOTLAČNOG PLINOVODA NA LOKACIJI ISTARSKA</t>
  </si>
  <si>
    <t>BN-205/17</t>
  </si>
  <si>
    <t>RE/CERTIFIKACIJA PREMA ISO 14001:2015 (CERTIFIKACIJSKI CIKLUS)</t>
  </si>
  <si>
    <t>BN-209/17</t>
  </si>
  <si>
    <t>CRO CERT d.o.o., Bulićeva 14, Zagreb</t>
  </si>
  <si>
    <t>BN-211/17</t>
  </si>
  <si>
    <t>2.11.2017.</t>
  </si>
  <si>
    <t>TEMPORIS SAVJETOVANJE, Kutnjački put 2a, Zagreb</t>
  </si>
  <si>
    <t>BN-212/17</t>
  </si>
  <si>
    <t>6.11.2017.</t>
  </si>
  <si>
    <t>Verlag Dashofer d.o.o., Draškovićeva ul. 49, Zagreb</t>
  </si>
  <si>
    <t>STRUČNA LITERATURA</t>
  </si>
  <si>
    <t>BN-213/17</t>
  </si>
  <si>
    <t>Udruga službenika i sudaca visokog trgovačkog suda RH, Berislavićeva 11, Zagreb</t>
  </si>
  <si>
    <t>10.1.2018.</t>
  </si>
  <si>
    <t>PREGLED I SERVIS APARATA ZA ELEKTROFUZIJSKO ZAVARIVANJE (Georg Fischer)</t>
  </si>
  <si>
    <t>BN-214/17</t>
  </si>
  <si>
    <t>24.11.2017.</t>
  </si>
  <si>
    <t>UGOSTITELJSKA OPREMA</t>
  </si>
  <si>
    <t>BN-215/17</t>
  </si>
  <si>
    <t>Kralj-commerce d.o.o., Čulinečka cesta 81, Zagreb</t>
  </si>
  <si>
    <t>20.11.2017.</t>
  </si>
  <si>
    <t>NAPRAVE S PRIPADAJUĆOM OPREMOM ZA OBUSTAVU ISPORUKE PLINA</t>
  </si>
  <si>
    <t>BN-216/17</t>
  </si>
  <si>
    <t>19.12.2017.</t>
  </si>
  <si>
    <t>USPOSTAVLJANJE HIBRIDNOG OKRUŽENJA MS EXCANGE 2013</t>
  </si>
  <si>
    <t>BN-217/17</t>
  </si>
  <si>
    <t>ESSPERTA d.o.o., Kneza Borne 16, Zagreb</t>
  </si>
  <si>
    <t>SERVIS I POPRAVAK EL. BRUSILICA, BUŠILICA I ŠTEMERICA</t>
  </si>
  <si>
    <t>BN-218/17</t>
  </si>
  <si>
    <t>PROFI-AL obrt, Mikulinci 4a, Zagreb</t>
  </si>
  <si>
    <t>BN-219/17</t>
  </si>
  <si>
    <t>BN-220/17</t>
  </si>
  <si>
    <t>BN-221/17</t>
  </si>
  <si>
    <t>AGENCIJA IMC, Ulica grada Vukovara 269F, Zagreb</t>
  </si>
  <si>
    <t>STRUČNI ISPITI I USAVRŠAVANJE, SAVEZ ENERGETIČARA HRVATSKE, 
STRUČNI ISPIT ZA ENERGETSKA ZVANJA - RUKOVATELJ POSUDAMA STLAČENIH PLINOVA, ZAGREB 22.11.2017. (V.ANTIĆ, K. BEGOVIĆ, G.ĆUTIĆ, B.HORVAT, D.IVIČEVIĆ-BAKULIĆ, M.JURANOVIĆ, R.A.MARUKIĆ, S.MESIĆ, G.LEŠNJAK)</t>
  </si>
  <si>
    <t>BN-223/17</t>
  </si>
  <si>
    <t>SAVEZ ENERGETIČARA HRVATSKE, Područna ispitna komisija ministarstva zaštite okoliša i energetike, Ilica 34/1, Zagreb</t>
  </si>
  <si>
    <t>STRUČNA LITERATURA -
NORME ENTWURF DIN 1998:2017-06</t>
  </si>
  <si>
    <t>BN-224/17</t>
  </si>
  <si>
    <t>Hrvatski zavod za norme, Ul.grada Vukovara 78, Zagreb</t>
  </si>
  <si>
    <t>TISKARSKE USLUGE (Izrada promotivnog materijala za 2018.g.)</t>
  </si>
  <si>
    <t>BN-225/17</t>
  </si>
  <si>
    <t>TISKARA ROTIM I MARKET, Ciglenice 14, Lukavec, Donja Lomnica</t>
  </si>
  <si>
    <t>1.12.2017.</t>
  </si>
  <si>
    <t>ODRŽAVANJE SUSTAVA DALJINSKOG OČITANJA</t>
  </si>
  <si>
    <t>BN-226/17</t>
  </si>
  <si>
    <t>IZRADA GLAVNOG/IZVEDBENOG PROJEKTA VISOKOTLAČNOG PLINOVODA SAMOBORSKA OD KOVINSKE DO PODSUSEDSKOG MOSTA</t>
  </si>
  <si>
    <t>BN-227/17</t>
  </si>
  <si>
    <t>SERVIS GARN. ZA NABUŠ. ČE PLINOVODA "MANIBS"</t>
  </si>
  <si>
    <t>BN-228/17</t>
  </si>
  <si>
    <t>DIP strojna obrada metala, Stibrenska ulica 4, Sesvetski Kreljevec</t>
  </si>
  <si>
    <t>TISKARSKE USLUGE (Naljepnice za bar kodiranje)</t>
  </si>
  <si>
    <t>BN-229/17</t>
  </si>
  <si>
    <t>4.12.2017.</t>
  </si>
  <si>
    <t>IZRADA GLAVNOG/IZVEDBENOG PROJEKTA NISKOTLAČNOG PLINOVODA NA LOKACIJI MEDULIĆEVA</t>
  </si>
  <si>
    <t>BN-231/17</t>
  </si>
  <si>
    <t>IZRADA GLAVNOG/IZVEDBENOG PROJEKTA NISKOTLAČNOG PLINOVODA NA LOKACIJI GOLIKOVA</t>
  </si>
  <si>
    <t>BN-232/17</t>
  </si>
  <si>
    <t>Jednostavna nabava -ugovor</t>
  </si>
  <si>
    <t>IZRADA STUDIJSKIH AKTIVNOSTI ZA NOVI INSPEKCIJSKO-UMJERNI LABORATORIJ</t>
  </si>
  <si>
    <t>BN-233/17</t>
  </si>
  <si>
    <t>EKONERG  d.o.o., Koranska 5, Zagreb</t>
  </si>
  <si>
    <t>UREĐAJI I PRIBOR ZA OBUSTAVU ISPORUKE PLINA</t>
  </si>
  <si>
    <t>BN-234/17</t>
  </si>
  <si>
    <t>26.1.2018.</t>
  </si>
  <si>
    <t>COMET d.o.o., Varaždinska 40c, Novi Marof</t>
  </si>
  <si>
    <t>GRAĐEVINSKO UREĐENJE PRS            (uređenje PRS GRAČANI i PRS RUĐER BOŠKOVIĆ)</t>
  </si>
  <si>
    <t>BN-235/17</t>
  </si>
  <si>
    <t>20.12.2017.</t>
  </si>
  <si>
    <t>17.1.2018.</t>
  </si>
  <si>
    <t>ODRŽAVANJE EKSTERNOG WEB PORTALA</t>
  </si>
  <si>
    <t>BN-236/17</t>
  </si>
  <si>
    <t>GLOBALDIZAJN d.o.o., Bani 75, Zagreb</t>
  </si>
  <si>
    <t>28.11.2017.</t>
  </si>
  <si>
    <t>MREŽNA DISTRIBUCIJA (IZRADA DODATNIH UTIČNICA ZA LAN MREŽU I MREŽNO NAPAJANJE)</t>
  </si>
  <si>
    <t>BN-237/17</t>
  </si>
  <si>
    <t>15.12.2017.</t>
  </si>
  <si>
    <t>CENTAR MREŽNIH TEHNOLOGIJA d.o.o., Stjepana Ladiše 13, Zagreb</t>
  </si>
  <si>
    <t>KONZULTANTSKE (SAVJETODAVNE) USLUGE VEZANE UZ IMPLEMENTACIJU UREDBE O ZAŠTITI OSOBNIH  PODATAKA (U DALJNJEM TEKSTU: GDPR ILI UREDBA) I TEHNOLOŠKIH RJEŠENJA ZA ZAŠTITU PODATAKA VEZANO UZ USKLAĐIVANJE SA SPOMENUTOM UREDBOM</t>
  </si>
  <si>
    <t>BN-240/17</t>
  </si>
  <si>
    <t>5.1.2018.</t>
  </si>
  <si>
    <t>SPAN d.o.o., Koturaška ulica 47, Zagreb</t>
  </si>
  <si>
    <t>DOMJENAK POVODOM OBILJEŽAVANJA 155. GODIŠNJICE GPZ-A</t>
  </si>
  <si>
    <t>BN-241/17</t>
  </si>
  <si>
    <t>TEMERITAS d.o.o., Zadarska 80, Zagreb</t>
  </si>
  <si>
    <t>RE/CERTIFIKACIJA PREMA ISO 9001:2015 (CERTIFIKACIJSKI CIKLUS)</t>
  </si>
  <si>
    <t>BN-242/17</t>
  </si>
  <si>
    <t>BN-243/17</t>
  </si>
  <si>
    <t>BN-244/17</t>
  </si>
  <si>
    <t>30.1.2018.</t>
  </si>
  <si>
    <t>ENDOSKOP ZA INDUSTRIJU S PRIKLJUČKOM ZA LAPTOP</t>
  </si>
  <si>
    <t>BN-245/17</t>
  </si>
  <si>
    <t>ELIMP d.o.o., Trpimirova 11, Zagreb</t>
  </si>
  <si>
    <t>14.2.2018.</t>
  </si>
  <si>
    <t>BN-246/17</t>
  </si>
  <si>
    <t>BN-247/17</t>
  </si>
  <si>
    <t>NOVI INFORMATOR d.o.o., Kneza Mislava 7, Zagreb</t>
  </si>
  <si>
    <t>06.12.2018.</t>
  </si>
  <si>
    <t>BN-248/17</t>
  </si>
  <si>
    <t>INFO PULS d.o.o., Josipa Pupačića 1, Zagreb</t>
  </si>
  <si>
    <t>7.12.2017.</t>
  </si>
  <si>
    <t>RUČNI SAMOHODNI VILIČAR</t>
  </si>
  <si>
    <t>BN-249/17</t>
  </si>
  <si>
    <t>Tpz Linde viličari Hrvatska d.o.o., Novoselska 25, Zagreb</t>
  </si>
  <si>
    <t>BN-250/17</t>
  </si>
  <si>
    <t>Janus PIM d.o.o., Slunjska 38, Zagreb</t>
  </si>
  <si>
    <t>BN-251/17</t>
  </si>
  <si>
    <t>BN-252/17</t>
  </si>
  <si>
    <t>TPT EDUKACIJE, Ivana Gorana Kovačića 26, Požega</t>
  </si>
  <si>
    <t>14.12.2017.</t>
  </si>
  <si>
    <t>TISKARSKE USLUGE (Platnene pamučne torbe sa tiskom)</t>
  </si>
  <si>
    <t>BN-253/17</t>
  </si>
  <si>
    <t>Navis Adriaticum d.o.o., Draganići 4, Novi Zagreb</t>
  </si>
  <si>
    <t>USLUGE PROMIDŽBE SAJMOVA I REKLAMA 
(Troškovi prezentacije u časopisu EGE 4/2017)</t>
  </si>
  <si>
    <t>BN-254/17</t>
  </si>
  <si>
    <t>28.9.2017.</t>
  </si>
  <si>
    <t>BN-255/17</t>
  </si>
  <si>
    <t>SERVIS APARATA ZA REL-TIG ZAVARIVANJE</t>
  </si>
  <si>
    <t>BN-256/17</t>
  </si>
  <si>
    <t>A.M.I. COMMERCE LOVREKOVIĆ d.o.o., Maksimirska 100, Zagreb</t>
  </si>
  <si>
    <t>22.12.2017.</t>
  </si>
  <si>
    <t>BN-258/17</t>
  </si>
  <si>
    <t>BN-259/17</t>
  </si>
  <si>
    <t>Mirakul d.o.o., Vukovarska 88, Osijek</t>
  </si>
  <si>
    <t>BN-260/17</t>
  </si>
  <si>
    <t>5.12.2017.</t>
  </si>
  <si>
    <t>RADIO STANICE</t>
  </si>
  <si>
    <t>BN-262/17</t>
  </si>
  <si>
    <t>KOMTEH d.o.o., Josipa Zorića 39, Dugo Selo</t>
  </si>
  <si>
    <t>BN-263/17</t>
  </si>
  <si>
    <t>Educateam d.o.o., Mašićeva 3a, Zagreb</t>
  </si>
  <si>
    <t>STANET NADOGRADNJA ZA DVA KORISNIKA</t>
  </si>
  <si>
    <t>BN-272/17</t>
  </si>
  <si>
    <t>FISCHER - UHRIG ENGINEERING, Wuerttembergallee 27, Berlin, Germany</t>
  </si>
  <si>
    <t>BN-276/17</t>
  </si>
  <si>
    <t>ASES USLUGE d.o.o., Avenija Marina Držića 74A, Zagreb</t>
  </si>
  <si>
    <t>8.1.2018.</t>
  </si>
  <si>
    <t>SANACIJA ZIDA I PODOVA</t>
  </si>
  <si>
    <t>BN-277/17</t>
  </si>
  <si>
    <t>CONEL d.o.o., Kneza Borne 5, Zagreb</t>
  </si>
  <si>
    <t>29.1.2018.</t>
  </si>
  <si>
    <t>OKRETNA VRATA PUNE VISINE</t>
  </si>
  <si>
    <t>BN-287/17</t>
  </si>
  <si>
    <t>KING ICT d.o.o., Buzinski prilaz 10, Zagreb</t>
  </si>
  <si>
    <t>Izvođenje građevinskih i geodetskih radova na izgradnji NTP ČULINEČKA (Trnava-Resnik)</t>
  </si>
  <si>
    <t>Zajednica ponuditelja: MONTMONTAŽA d.d., Rakitnica 2, Zagreb, MONTMONTAŽA ZAVARTEK d.o.o., Rakitnica 2, Zagreb i TEMEX d.o.o., Labinska 6-A, Zagreb;</t>
  </si>
  <si>
    <t xml:space="preserve">11.09.2017. </t>
  </si>
  <si>
    <t>Izgradnja NTP III RETKOVEC - Željeznička</t>
  </si>
  <si>
    <t>O-PP-22/17</t>
  </si>
  <si>
    <t>Zajednica ponuditelja: TEMEX d.o.o., Januševečka 11, Zagreb; MONTMONTAŽA d.d., Rakitnica 2, Zagreb i  MONTMONTAŽA-ZAVARTEK d.o.o., Rakitnica 2, Zagreb</t>
  </si>
  <si>
    <t>Izgradnja STP OSNOVNA ŠKOLA dr. Vinko Žganec, KOZARI BOK, odvojak 10</t>
  </si>
  <si>
    <t>O-PP-24/17</t>
  </si>
  <si>
    <t>zajednica ponuditelja: TERRA PLIN d.o.o., GIP PIONIR d.o.o., AGROPLAN d.o.o.</t>
  </si>
  <si>
    <t>02.06.2017.</t>
  </si>
  <si>
    <t>Izgradnja nastavak STP ULICA 7</t>
  </si>
  <si>
    <t>O-PP-25/17</t>
  </si>
  <si>
    <t xml:space="preserve">02.06.2017. </t>
  </si>
  <si>
    <t>Izgradnja NT plinovoda KRALJEVEC II- nastavak iza kbr. 31</t>
  </si>
  <si>
    <t>O-PP-27/17</t>
  </si>
  <si>
    <t xml:space="preserve">22.05.2017. </t>
  </si>
  <si>
    <t>Izgradnja NT plinovoda BAOŠIĆKI PUT</t>
  </si>
  <si>
    <t>O-PP-28/17</t>
  </si>
  <si>
    <t>22.05.2017.</t>
  </si>
  <si>
    <t>Rekonstrukcija /modernizacija NT plinovoda ZAPREŠIĆKA</t>
  </si>
  <si>
    <t>O-PP-29/17</t>
  </si>
  <si>
    <t>Zajednica ponuditelja: GEORAD d.o.o., Kornatska 1, Zagreb; KINDER, obrt za gradnju i usluge, Vinka Kindera 10, Sesvetski Kraljevec</t>
  </si>
  <si>
    <t>Izvođenje radova na modernizaciji / rekonstrukciji NT plinovoda i kućnih priključaka na lokaciji BRESTJE CENTAR – III etapa</t>
  </si>
  <si>
    <t>O-PP-30/17</t>
  </si>
  <si>
    <t>Zajednica ponuditelja: Zajednica ponuditelja: TERRA PLIN d.o.o., Dinarski put 1C, Zagreb; GIP PIONIR d.o.o., Zagrebačka 145 b, Zagreb; AGROPLAN d.o.o., Ugljanska 14, Zagreb</t>
  </si>
  <si>
    <t xml:space="preserve">10.01.2018. </t>
  </si>
  <si>
    <t>Rekonstrukcija/modernizacija NT plinovoda i KP na lokaciji BRESTJE ZAPAD - IV etapa</t>
  </si>
  <si>
    <t>O-PP-37/17</t>
  </si>
  <si>
    <t>VODOTEHNIKA d.d., Koturaška cesta 49, Zagreb</t>
  </si>
  <si>
    <t xml:space="preserve">27.10.2017. </t>
  </si>
  <si>
    <t>Izvođenje građevinskih i geodetskih radova na izmještanju NTP SVILAJSKA</t>
  </si>
  <si>
    <t>O-PP-40/17</t>
  </si>
  <si>
    <t>Zajednica ponuditelja: TEMEX d.o.o., Labinska 6a, Zagreb; MONTMONTAŽA d.d., Rakitnica 2, Zagreb; MONTMONTAŽA-ZAVARTEK d.o.o., Rakitnica 2, Zagreb</t>
  </si>
  <si>
    <t xml:space="preserve">26.09.2017. </t>
  </si>
  <si>
    <t>Izvođenje radova na rekonstrukciji/modernizaciji NT plinovoda i KP na lokaciji PRILAZ GJURE DEŽELIĆA</t>
  </si>
  <si>
    <t>O-PP-41/17</t>
  </si>
  <si>
    <t>Zajednica ponuditelja: BRACO KOP d.o.o., Dore Pejačević 1, Zagreb; MONTING d.o.o., Svetice 21, Zagreb</t>
  </si>
  <si>
    <t xml:space="preserve">07.08.2017. </t>
  </si>
  <si>
    <t>Izvođenje radova na izmještanju NT plinovoda na lokaciji ISTARSKA, zbog sanacije klizišta</t>
  </si>
  <si>
    <t>O-PP-42/17</t>
  </si>
  <si>
    <t xml:space="preserve">28.12.2017. </t>
  </si>
  <si>
    <t>Izvođenje radova na rekonstrukciji/modernizaciji NT plinovoda i KP na lokaciji MEDULIĆEVA</t>
  </si>
  <si>
    <t>O-PP-51/17</t>
  </si>
  <si>
    <t>Izvođenje radova na rekonstrukciji/modernizaciji NT plinovoda i kućnih priključaka na lokaciji SESVETE CENTAR - IX etapa</t>
  </si>
  <si>
    <t>O-PP-67/17</t>
  </si>
  <si>
    <t>Zajednica ponuditelja: MONTMONTAŽA OPREMA d.o.o., Samoborska c.145, Zagreb, 
BOLČEVIĆ GRADNJA d.o.o., Dugoselska 56, Sesvetski Kraljevec,
INSTAL PROM d.o.o., Ljutomerska 33a, Zagreb;
KINDER, Vinka Kindera 10, Sesvetski Kraljevec, 
MGV d.o.o., Slimska 11, Zagreb</t>
  </si>
  <si>
    <t>Izvođenje radova na izgradnji  ST plinovodau odvojku SVETOMATEJSKE ULICE i HUMSKOJ ULICI</t>
  </si>
  <si>
    <t>O-PP-69/17</t>
  </si>
  <si>
    <t>Zajednica ponuditelja: MONTMONTAŽA d.d., Rakitnica 2, Zagreb, MONTMONTAŽA ZAVARTEK d.o.o., Rakitnica 2, Zagreb i TEMEX d.o.o., Labinska 6-A, Zagreb;
MULTIGRAD d.o.o., Lukavečka 7, Donja Lomnica</t>
  </si>
  <si>
    <t xml:space="preserve">31.12.2017. </t>
  </si>
  <si>
    <t>Izmještanje NT plinovoda zbog izgradnje javnog kanala na lokaciji MILANA ŠENOE -odvojak</t>
  </si>
  <si>
    <t>O-PP-70/17</t>
  </si>
  <si>
    <t>Izvođenje radova na rekonstrukciji NT plinovoda na lokaciji LJUDEVITA POSAVSKOG kod kbr. 48</t>
  </si>
  <si>
    <t>O-PP-72/17</t>
  </si>
  <si>
    <t>Zajednica ponuditelja: AGROPLAN d.o.o., Ugljanska 14, Zagreb, TERRA PLIN d.o.o., Dinarski put 1C, Zagreb, 
GIP PIONIR d.o.o., Zagrebačka 145b, Zagreb</t>
  </si>
  <si>
    <t>Izvođenje radova na izgradnji ST plinovoda na lokaciji RUDEŠKA-LISTOPADSKA</t>
  </si>
  <si>
    <t>O-PP-73/17</t>
  </si>
  <si>
    <t>Zajednica ponuditelja:
VODOTEHNIKA d.d., Koturaška cesta 49, Zagreb;
BRACO KOP d.o.o., Dore Pejačević 1, Zagreb;
GEORAD d.o.o., Kornatska 1, Zagreb</t>
  </si>
  <si>
    <t xml:space="preserve">24.01.2018. </t>
  </si>
  <si>
    <t>Izvođenje radova na izgradnji ST plinovoda na lokaciji DONJE OREŠJE - nastavak</t>
  </si>
  <si>
    <t>O-PP-74/17</t>
  </si>
  <si>
    <t>13.12.2017.</t>
  </si>
  <si>
    <t>Izvođenje radova na izgradnji ST plinovoda na lokaciji DOBRODOLSKA odvojak ispred kbr. 2-E</t>
  </si>
  <si>
    <t>O-PP-75/17</t>
  </si>
  <si>
    <t>31.12.2017.</t>
  </si>
  <si>
    <t>U-CIJEV</t>
  </si>
  <si>
    <t>BN-264/16</t>
  </si>
  <si>
    <t>6.2.2017.</t>
  </si>
  <si>
    <t>KOSTANJEVEC DIMOVODNI SUSTAVI D.O.O., Ogrizekova 5, Zagreb</t>
  </si>
  <si>
    <t>BN-260/16</t>
  </si>
  <si>
    <t>BN-261/16</t>
  </si>
  <si>
    <t>BN-262/16</t>
  </si>
  <si>
    <t>BN-263/16</t>
  </si>
  <si>
    <t>Instaliranje Odor on line kromatografa na regulacijskim stanicama</t>
  </si>
  <si>
    <t>"Upgrade" postojećih modula programskog sustava PNET na najnoviju trenutno aktualnu verziju</t>
  </si>
  <si>
    <t>Održavanje programske opreme Proza Net sustava u Odjelu distribucijski centar</t>
  </si>
  <si>
    <t>Aplikativni modul za predikciju potrošnje plina</t>
  </si>
  <si>
    <t>PA-EL d.o.o., Dubrovčan 33 b, Veliko Trgovišće</t>
  </si>
  <si>
    <t>KONČAR -INŽENJERING ZA ENERGETIKU I TRANSPORT d.d.,Fallerovo šetalište 22, Zagreb</t>
  </si>
  <si>
    <t>NEOS d.o.o., Budmanyeva 1, Zagreb</t>
  </si>
  <si>
    <t>25.5.2017.</t>
  </si>
  <si>
    <t>28.2.2018.</t>
  </si>
  <si>
    <t>8.5.2017.</t>
  </si>
  <si>
    <t>BN-250/16</t>
  </si>
  <si>
    <t>BN-251/16</t>
  </si>
  <si>
    <t>BN-252/16</t>
  </si>
  <si>
    <t>BN-253/16</t>
  </si>
  <si>
    <t>BN-254/16</t>
  </si>
  <si>
    <t>BN-259/16</t>
  </si>
  <si>
    <t>Izrada električnih instalacija u objektu br. 19</t>
  </si>
  <si>
    <t>Centralni management sustav za Juniper SRX sustave</t>
  </si>
  <si>
    <t>KOMUNIKACIJSKI ORMAR 42U</t>
  </si>
  <si>
    <t>PROGRAM ZA AUTOMATSKO IZDAVANJE I PRIHVAT E-RAČUNA</t>
  </si>
  <si>
    <t>Aplikacija za izradu i implementaciju web i mobilne aplikacije (za Android i IOS) „ePlin</t>
  </si>
  <si>
    <t>PROJEKTNA DOKUMENTACIJA ZA REKONSTRUKCIJU TOPLINSKE STANICE TE-TO 50/6</t>
  </si>
  <si>
    <t>STORM INFORMATIKA d.o.o., Savica I. 127, Zagreb</t>
  </si>
  <si>
    <t>ARBONA d.o.o., Zagrebačka ulica 89, Varaždin</t>
  </si>
  <si>
    <t>ELKRO d.o.o., J. Lončara 2h, Zagreb</t>
  </si>
  <si>
    <t>13.1.2017.</t>
  </si>
  <si>
    <t>29.6.2017.</t>
  </si>
  <si>
    <t>2.3.2017.</t>
  </si>
  <si>
    <t>IN2 d.o.o., Marohnićeva 1/1, Zagreb</t>
  </si>
  <si>
    <t>27.3.2017.</t>
  </si>
  <si>
    <t>ENERGONOVA, Bukovac 62, Zagreb</t>
  </si>
  <si>
    <t xml:space="preserve"> (O-PP-3/17)</t>
  </si>
  <si>
    <t>NARODNE NOVINE d.d.,  Savski gaj, XIII. put 6, Zagreb</t>
  </si>
  <si>
    <t>Papirna konfekcija za higijensku potrebu</t>
  </si>
  <si>
    <t>N-335/17</t>
  </si>
  <si>
    <t>HP - HRVATSKA POŠTA d.d., Jurišićeva 13, Zagreb</t>
  </si>
  <si>
    <t>Usluge očitanja stanja potrošnje plina OMM na distr.podr.naruč.</t>
  </si>
  <si>
    <t>N-316/17</t>
  </si>
  <si>
    <t>26.11.2017., 
na godinu dana</t>
  </si>
  <si>
    <t>Zajednica ponuditelja:
TIP ZAGREB d.o.o., Vinogradska 34, Sveta Nedjelja, Zagreb i 
INGPRO d.o.o., Slavonska avenija 24/6, Zagreb</t>
  </si>
  <si>
    <t>UREDSKI MATERIJAL</t>
  </si>
  <si>
    <t>N-85/17</t>
  </si>
  <si>
    <t>N-8/17</t>
  </si>
  <si>
    <t>ZGH-145/17</t>
  </si>
  <si>
    <t>DNEVNO I PERIODIČNO ČIŠĆENJ I PRANJ POSLOVNIH PROSTORA, JAVNIH GARAŽA I DEPONIJA MOTORNIH VOZILA</t>
  </si>
  <si>
    <t>AG SJAJ D.O.O., Galovići 73, Zagreb</t>
  </si>
  <si>
    <t>ZGH-296/17</t>
  </si>
  <si>
    <t>20.08.2017.</t>
  </si>
  <si>
    <t>Seminari - društveni smjer
Seminar: Novi zakon o javnoj nabavi, Zagreb 26.01.2017.g.</t>
  </si>
  <si>
    <t xml:space="preserve">Seminari - društveni smjer
Seminar: Novi zakon o javnoj nabavi, Zagreb 19.01.2017.g. </t>
  </si>
  <si>
    <t xml:space="preserve">Seminari - društveni smjer
Seminar: HR Days 2017., Rovinj 
23.-24.03.2017.g. </t>
  </si>
  <si>
    <t xml:space="preserve">SEMINARI INFORMATIČKI
Seminar: Microsoft Windays 7 Technology konferencija 
25.-28.04.2017., Poreč </t>
  </si>
  <si>
    <t xml:space="preserve">SEMINARI - DRUŠTVENI SMJER
Seminar: Isplata i iskazivanje neoporezivih primitaka na obrascu JOPPD u 2017.g., Zagreb 01.02.2017.g. </t>
  </si>
  <si>
    <t>SEMINARI - TEHNIČKI SMJER
Seminar: Primjena norme HRN EN ISO/IEC 17020, Zagreb, 
8.-10.2.2017.</t>
  </si>
  <si>
    <t xml:space="preserve">SEMINARI - DRUŠTVENI SMJER
Seminar: Radna vijeća, predstavnik radnika u organu poslodavca, plaće, radno vrijeme i dr., Zagreb, 9.2.2017. </t>
  </si>
  <si>
    <t>SEMINARI - TEHNIČKI SMJER
Energy Investment Forum 2017., 16.02.2017.</t>
  </si>
  <si>
    <t>SEMINARI - TEHNIČKI SMJER
Seminar: "Unutrašnja neovisna ocjena u laboratorijima i inspekcijskim tijelima", Zagreb, 15.-17.3.2017.</t>
  </si>
  <si>
    <t xml:space="preserve">SEMINARI - DRUŠTVENI SMJER
Seminar: Ekonomski najpovoljnija ponuda kao kriterij odabira ponuda, Zagreb, 06.03.2017. </t>
  </si>
  <si>
    <t xml:space="preserve">SEMINARI - DRUŠTVENI SMJER
Seminar: Zaštita na radu 2017., Zagreb, 30.03.2017. </t>
  </si>
  <si>
    <t xml:space="preserve">Seminari - društveni smjer
Seminar: Ekonomski najpovoljnija ponuda na temelju najboljeg omjera između cijene i kvalitete, Zagreb 06.09.2017.g. </t>
  </si>
  <si>
    <t xml:space="preserve">Seminari - društveni smjer
Seminar: Novela ovršnog zakona iz 2017.g., Zagreb 29.09.2017.g. </t>
  </si>
  <si>
    <t xml:space="preserve">Seminari - društveni smjer
Seminar: Novi sustav javne nabave-korak po korak, Zagreb 12.10.2017.g. </t>
  </si>
  <si>
    <t>Seminari - društveni smjer Seminar: Trodnevni program usavršavanja OBRAČUN PLAĆA, 23.-25.10.2017.g.</t>
  </si>
  <si>
    <t xml:space="preserve">Seminari - društveni smjer Seminar: Izvješćivanje o rezultatima angažmana interne revizije, Zagreb 12.10.2017.g. </t>
  </si>
  <si>
    <t xml:space="preserve">Seminari - društveni smjer
Seminar: Dokumentacija o nabavi, Okvirni sporazumi, Izvršenje ugovora o javnoj nabavi, Zagreb 9.11.2017.g. </t>
  </si>
  <si>
    <t>SEMINARI - TEHNIČKI SMJER
Seminar: "Mjerenje količina i protoka plina", Zagreb, 28.11.2017.</t>
  </si>
  <si>
    <t>Seminari - društveni smjer
Sudjelovanje u programu usavršavanja na području javne nabave, Zagreb, 1.12.2017.</t>
  </si>
  <si>
    <t>Seminari - društveni smjer
Trening: "Upravljanje učinkom vođenjem (polu)godišnjim razgovora i definiranjem ciljeva", Zagreb, 29.11.2017.</t>
  </si>
  <si>
    <t>Seminari - društveni smjer
Seminar: "Nefinancijsko izvješćivanje", Zagreb, 6.12.2017.</t>
  </si>
  <si>
    <t>Seminari - društveni smjer
Seminar: "Izazovi provedbe novog zakona o javnoj nabavi u praksi", Zagreb, 13.12.2017.</t>
  </si>
  <si>
    <t>Seminari - društveni smjer
Seminar: HR Days 2018., Rovinj 
22.-23.03.2018.g.</t>
  </si>
  <si>
    <t>Seminari - društveni smjer
Kotizacija ZIRS - Zavod za istraživanje i razvoj sigurnosti doo, Stručni skup, Zagreb, 07.12.2017.</t>
  </si>
  <si>
    <t xml:space="preserve">Edukacije - Specijalistički seminar: "Izrada investicijske studije/studije izvedivosti, Zagreb, 14. i 15.12.2017. </t>
  </si>
  <si>
    <t xml:space="preserve">Seminari - društveni smjer
Sudjelovanje u programu usavršavanja na području javne nabave, Zagreb, 22.12.2017. </t>
  </si>
  <si>
    <t xml:space="preserve">Seminari - društveni smjer
Program usavršavanja iz javne nabave: "Priprema i izrada DON ENP u postupcima JN i EU projektima, nadzor i pravna zaštita, izmjene ugovora o JN, Zagreb, 12.12.2017. </t>
  </si>
  <si>
    <t>3.2.2017., 
na 1 godinu odnosno do izvršenja cjelokupne isporuke</t>
  </si>
  <si>
    <t>09.02.2017., 
na 1 godinu odnosno do izvršenja cjelokupne isporuke</t>
  </si>
  <si>
    <t>4.12.2017., 
na 1 godinu odnosno do izvršenja cjelokupne isporuke</t>
  </si>
  <si>
    <t xml:space="preserve">22.03.2017., na 1 godinu </t>
  </si>
  <si>
    <t>11.04.2017., na 1 godinu</t>
  </si>
  <si>
    <t>05.04.2017., na 1 godinu</t>
  </si>
  <si>
    <t>18.04.2017., na 1 godinu</t>
  </si>
  <si>
    <t>28.04.2017., na 1 godinu</t>
  </si>
  <si>
    <t>12.05.2017., na 1 godinu</t>
  </si>
  <si>
    <t xml:space="preserve">19.05.2017., na 1 godinu </t>
  </si>
  <si>
    <t xml:space="preserve">5.6.2017., na 1 godinu </t>
  </si>
  <si>
    <t>8.6.2017. , na 1 godinu</t>
  </si>
  <si>
    <t xml:space="preserve">21.8.2017., na 1 godinu </t>
  </si>
  <si>
    <t xml:space="preserve">05.12.2017., na 1 godinu </t>
  </si>
  <si>
    <t>05.12.2017., na 1 godinu</t>
  </si>
  <si>
    <t xml:space="preserve">17.11.2017., na 1 godinu </t>
  </si>
  <si>
    <t>04.10.17., za razdoblje do 31.12.2017.</t>
  </si>
  <si>
    <t>31.03.17., za razdoblje do 31.08.2017.</t>
  </si>
  <si>
    <t>otvoreni postupak javne nabave s ciljem
sklapanja okvirnog sporazuma</t>
  </si>
  <si>
    <t>9.5.2018.</t>
  </si>
  <si>
    <t>7.8.2018.</t>
  </si>
  <si>
    <t>u tijeku</t>
  </si>
  <si>
    <t>13.9.2017.</t>
  </si>
  <si>
    <t>13.4.2018.</t>
  </si>
  <si>
    <t>2.5.2018.</t>
  </si>
  <si>
    <t>RAZNI POTROŠNI MATERIJAL ZA UREDSKE STROJEVE</t>
  </si>
  <si>
    <t>1.3.2018.</t>
  </si>
  <si>
    <t>31.3.2018.</t>
  </si>
  <si>
    <t>30.5.2018.</t>
  </si>
  <si>
    <t>16.3.2018.</t>
  </si>
  <si>
    <t>20.8.2018.</t>
  </si>
  <si>
    <t>19.7.2018.</t>
  </si>
  <si>
    <t>9.7.2018.</t>
  </si>
  <si>
    <t>11.4.2018.</t>
  </si>
  <si>
    <t>23.4.2018.</t>
  </si>
  <si>
    <t>18.7.2018.</t>
  </si>
  <si>
    <t>FILMOVI O IZVOĐENJU RADOVA ZAMJENE PLINOMJERA</t>
  </si>
  <si>
    <t>29.6.2018.</t>
  </si>
  <si>
    <t>26.3.2018.</t>
  </si>
  <si>
    <t>3.5.2018.</t>
  </si>
  <si>
    <t>11.6.2018.</t>
  </si>
  <si>
    <t>5.9.2018.</t>
  </si>
  <si>
    <t>EX-AGENCIJA, Industrijska 25, Sveta Nedjelja</t>
  </si>
  <si>
    <t>30.7.2018.</t>
  </si>
  <si>
    <t>10.7.2018.</t>
  </si>
  <si>
    <t>30.4.2018.</t>
  </si>
  <si>
    <t>4.9.2018.</t>
  </si>
  <si>
    <t>13.3.2018.</t>
  </si>
  <si>
    <t>31.8.2018.</t>
  </si>
  <si>
    <t>22.5.2018.</t>
  </si>
  <si>
    <t>6.3.2018.</t>
  </si>
  <si>
    <t>22.3.2018.</t>
  </si>
  <si>
    <t>20.6.2018.</t>
  </si>
  <si>
    <t>15.5.2018.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</si>
</sst>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[$€-1];[Red]\-#,##0.00\ [$€-1]"/>
  </numFmts>
  <fonts count="6" x14ac:knownFonts="1">
    <font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0"/>
      <name val="Arial"/>
      <family val="2"/>
      <charset val="238"/>
    </font>
    <font>
      <b/>
      <i/>
      <sz val="8"/>
      <name val="Arial"/>
      <family val="2"/>
      <charset val="238"/>
    </font>
    <font>
      <sz val="10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46">
    <xf numFmtId="0" fontId="0" fillId="0" borderId="0" xfId="0"/>
    <xf numFmtId="0" fontId="0" fillId="0" borderId="0" xfId="0" applyFill="1"/>
    <xf numFmtId="0" fontId="0" fillId="0" borderId="0" xfId="0" applyFill="1" applyAlignment="1">
      <alignment horizontal="center"/>
    </xf>
    <xf numFmtId="0" fontId="2" fillId="0" borderId="0" xfId="0" applyFont="1" applyFill="1" applyAlignment="1">
      <alignment horizontal="center"/>
    </xf>
    <xf numFmtId="1" fontId="4" fillId="0" borderId="1" xfId="1" applyNumberFormat="1" applyFont="1" applyFill="1" applyBorder="1" applyAlignment="1">
      <alignment horizontal="center" vertical="center" wrapText="1"/>
    </xf>
    <xf numFmtId="1" fontId="4" fillId="0" borderId="2" xfId="1" applyNumberFormat="1" applyFont="1" applyFill="1" applyBorder="1" applyAlignment="1">
      <alignment horizontal="center" vertical="center" wrapText="1"/>
    </xf>
    <xf numFmtId="1" fontId="4" fillId="0" borderId="3" xfId="1" applyNumberFormat="1" applyFont="1" applyFill="1" applyBorder="1" applyAlignment="1">
      <alignment horizontal="center" vertical="center" wrapText="1"/>
    </xf>
    <xf numFmtId="1" fontId="4" fillId="0" borderId="4" xfId="1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vertical="center" wrapText="1"/>
    </xf>
    <xf numFmtId="0" fontId="0" fillId="0" borderId="5" xfId="0" applyFont="1" applyFill="1" applyBorder="1" applyAlignment="1">
      <alignment horizontal="center" wrapText="1"/>
    </xf>
    <xf numFmtId="49" fontId="0" fillId="0" borderId="5" xfId="0" applyNumberFormat="1" applyFont="1" applyFill="1" applyBorder="1" applyAlignment="1">
      <alignment wrapText="1"/>
    </xf>
    <xf numFmtId="0" fontId="0" fillId="0" borderId="5" xfId="0" applyFont="1" applyFill="1" applyBorder="1" applyAlignment="1">
      <alignment horizontal="left" wrapText="1"/>
    </xf>
    <xf numFmtId="0" fontId="2" fillId="0" borderId="5" xfId="0" applyFont="1" applyFill="1" applyBorder="1" applyAlignment="1">
      <alignment wrapText="1"/>
    </xf>
    <xf numFmtId="4" fontId="2" fillId="0" borderId="5" xfId="0" applyNumberFormat="1" applyFont="1" applyFill="1" applyBorder="1" applyAlignment="1">
      <alignment horizontal="center" wrapText="1"/>
    </xf>
    <xf numFmtId="0" fontId="0" fillId="0" borderId="6" xfId="0" applyFont="1" applyFill="1" applyBorder="1" applyAlignment="1">
      <alignment horizontal="center" wrapText="1"/>
    </xf>
    <xf numFmtId="49" fontId="0" fillId="0" borderId="6" xfId="0" applyNumberFormat="1" applyFont="1" applyFill="1" applyBorder="1" applyAlignment="1">
      <alignment wrapText="1"/>
    </xf>
    <xf numFmtId="0" fontId="0" fillId="0" borderId="6" xfId="0" applyFont="1" applyFill="1" applyBorder="1" applyAlignment="1">
      <alignment horizontal="left" wrapText="1"/>
    </xf>
    <xf numFmtId="0" fontId="2" fillId="0" borderId="6" xfId="0" applyFont="1" applyFill="1" applyBorder="1" applyAlignment="1">
      <alignment wrapText="1"/>
    </xf>
    <xf numFmtId="4" fontId="2" fillId="0" borderId="6" xfId="0" applyNumberFormat="1" applyFont="1" applyFill="1" applyBorder="1" applyAlignment="1">
      <alignment horizontal="center" wrapText="1"/>
    </xf>
    <xf numFmtId="14" fontId="0" fillId="0" borderId="6" xfId="0" applyNumberFormat="1" applyFont="1" applyFill="1" applyBorder="1" applyAlignment="1">
      <alignment horizontal="center" wrapText="1"/>
    </xf>
    <xf numFmtId="4" fontId="0" fillId="0" borderId="6" xfId="0" applyNumberFormat="1" applyFont="1" applyFill="1" applyBorder="1" applyAlignment="1">
      <alignment horizontal="center"/>
    </xf>
    <xf numFmtId="0" fontId="0" fillId="0" borderId="6" xfId="0" applyFont="1" applyFill="1" applyBorder="1" applyAlignment="1">
      <alignment wrapText="1"/>
    </xf>
    <xf numFmtId="0" fontId="0" fillId="0" borderId="6" xfId="0" applyFont="1" applyFill="1" applyBorder="1"/>
    <xf numFmtId="0" fontId="0" fillId="0" borderId="6" xfId="0" applyFont="1" applyFill="1" applyBorder="1" applyAlignment="1">
      <alignment vertical="center" wrapText="1"/>
    </xf>
    <xf numFmtId="0" fontId="2" fillId="0" borderId="6" xfId="0" applyFont="1" applyFill="1" applyBorder="1" applyAlignment="1">
      <alignment horizontal="center" wrapText="1"/>
    </xf>
    <xf numFmtId="4" fontId="2" fillId="0" borderId="6" xfId="0" applyNumberFormat="1" applyFont="1" applyFill="1" applyBorder="1" applyAlignment="1">
      <alignment horizontal="center"/>
    </xf>
    <xf numFmtId="0" fontId="2" fillId="0" borderId="6" xfId="0" applyFont="1" applyFill="1" applyBorder="1" applyAlignment="1">
      <alignment horizontal="left" wrapText="1"/>
    </xf>
    <xf numFmtId="0" fontId="2" fillId="0" borderId="6" xfId="0" applyFont="1" applyFill="1" applyBorder="1"/>
    <xf numFmtId="0" fontId="2" fillId="0" borderId="0" xfId="0" applyFont="1" applyFill="1"/>
    <xf numFmtId="0" fontId="0" fillId="0" borderId="6" xfId="0" applyFont="1" applyFill="1" applyBorder="1" applyAlignment="1">
      <alignment horizontal="left" vertical="center" wrapText="1"/>
    </xf>
    <xf numFmtId="0" fontId="0" fillId="0" borderId="6" xfId="0" applyFont="1" applyFill="1" applyBorder="1" applyAlignment="1">
      <alignment horizontal="center"/>
    </xf>
    <xf numFmtId="49" fontId="2" fillId="0" borderId="6" xfId="0" applyNumberFormat="1" applyFont="1" applyFill="1" applyBorder="1" applyAlignment="1">
      <alignment wrapText="1"/>
    </xf>
    <xf numFmtId="0" fontId="1" fillId="0" borderId="6" xfId="0" applyFont="1" applyFill="1" applyBorder="1"/>
    <xf numFmtId="164" fontId="0" fillId="0" borderId="6" xfId="0" applyNumberFormat="1" applyFont="1" applyFill="1" applyBorder="1" applyAlignment="1">
      <alignment horizontal="center"/>
    </xf>
    <xf numFmtId="0" fontId="5" fillId="0" borderId="0" xfId="0" applyFont="1" applyFill="1"/>
    <xf numFmtId="0" fontId="1" fillId="0" borderId="6" xfId="0" applyFont="1" applyFill="1" applyBorder="1" applyAlignment="1">
      <alignment horizontal="center"/>
    </xf>
    <xf numFmtId="0" fontId="2" fillId="0" borderId="6" xfId="0" applyFont="1" applyFill="1" applyBorder="1" applyAlignment="1">
      <alignment horizontal="center"/>
    </xf>
    <xf numFmtId="0" fontId="2" fillId="0" borderId="6" xfId="0" applyFont="1" applyFill="1" applyBorder="1" applyAlignment="1">
      <alignment vertical="center" wrapText="1"/>
    </xf>
    <xf numFmtId="4" fontId="0" fillId="0" borderId="6" xfId="0" applyNumberFormat="1" applyFont="1" applyFill="1" applyBorder="1" applyAlignment="1">
      <alignment horizontal="center" wrapText="1"/>
    </xf>
    <xf numFmtId="0" fontId="0" fillId="0" borderId="6" xfId="0" applyBorder="1"/>
    <xf numFmtId="0" fontId="5" fillId="0" borderId="6" xfId="0" applyFont="1" applyFill="1" applyBorder="1" applyAlignment="1">
      <alignment horizontal="left" wrapText="1"/>
    </xf>
    <xf numFmtId="0" fontId="0" fillId="0" borderId="6" xfId="0" applyFill="1" applyBorder="1"/>
    <xf numFmtId="4" fontId="0" fillId="0" borderId="6" xfId="0" applyNumberFormat="1" applyFill="1" applyBorder="1" applyAlignment="1">
      <alignment horizontal="center"/>
    </xf>
    <xf numFmtId="0" fontId="0" fillId="0" borderId="6" xfId="0" applyFill="1" applyBorder="1" applyAlignment="1">
      <alignment horizontal="center" wrapText="1"/>
    </xf>
    <xf numFmtId="0" fontId="0" fillId="0" borderId="6" xfId="0" applyFill="1" applyBorder="1" applyAlignment="1">
      <alignment horizontal="center"/>
    </xf>
    <xf numFmtId="0" fontId="0" fillId="0" borderId="6" xfId="0" applyFill="1" applyBorder="1" applyAlignment="1">
      <alignment wrapText="1"/>
    </xf>
  </cellXfs>
  <cellStyles count="2">
    <cellStyle name="Normalno" xfId="0" builtinId="0"/>
    <cellStyle name="Normalno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271"/>
  <sheetViews>
    <sheetView tabSelected="1" zoomScaleNormal="100" workbookViewId="0">
      <pane ySplit="3" topLeftCell="A4" activePane="bottomLeft" state="frozen"/>
      <selection pane="bottomLeft" activeCell="H6" sqref="H6"/>
    </sheetView>
  </sheetViews>
  <sheetFormatPr defaultRowHeight="15" x14ac:dyDescent="0.25"/>
  <cols>
    <col min="1" max="1" width="9" style="1" customWidth="1"/>
    <col min="2" max="2" width="35.85546875" style="1" customWidth="1"/>
    <col min="3" max="3" width="11.85546875" style="1" customWidth="1"/>
    <col min="4" max="4" width="19.28515625" style="1" customWidth="1"/>
    <col min="5" max="5" width="22.85546875" style="2" customWidth="1"/>
    <col min="6" max="6" width="23.140625" style="2" customWidth="1"/>
    <col min="7" max="7" width="31.28515625" style="1" customWidth="1"/>
    <col min="8" max="8" width="23.140625" style="2" customWidth="1"/>
    <col min="9" max="9" width="25.140625" style="3" customWidth="1"/>
    <col min="10" max="10" width="21.42578125" style="1" customWidth="1"/>
    <col min="11" max="16384" width="9.140625" style="1"/>
  </cols>
  <sheetData>
    <row r="2" spans="1:10" ht="15.75" thickBot="1" x14ac:dyDescent="0.3"/>
    <row r="3" spans="1:10" s="8" customFormat="1" ht="101.25" customHeight="1" thickBot="1" x14ac:dyDescent="0.3">
      <c r="A3" s="4" t="s">
        <v>0</v>
      </c>
      <c r="B3" s="5" t="s">
        <v>1</v>
      </c>
      <c r="C3" s="6" t="s">
        <v>2</v>
      </c>
      <c r="D3" s="4" t="s">
        <v>3</v>
      </c>
      <c r="E3" s="7" t="s">
        <v>4</v>
      </c>
      <c r="F3" s="4" t="s">
        <v>5</v>
      </c>
      <c r="G3" s="4" t="s">
        <v>6</v>
      </c>
      <c r="H3" s="4" t="s">
        <v>7</v>
      </c>
      <c r="I3" s="4" t="s">
        <v>8</v>
      </c>
      <c r="J3" s="4" t="s">
        <v>9</v>
      </c>
    </row>
    <row r="4" spans="1:10" ht="60" x14ac:dyDescent="0.25">
      <c r="A4" s="9">
        <v>1</v>
      </c>
      <c r="B4" s="10" t="s">
        <v>901</v>
      </c>
      <c r="C4" s="11" t="s">
        <v>10</v>
      </c>
      <c r="D4" s="12" t="s">
        <v>11</v>
      </c>
      <c r="E4" s="13">
        <v>1360</v>
      </c>
      <c r="F4" s="9" t="s">
        <v>12</v>
      </c>
      <c r="G4" s="12" t="s">
        <v>13</v>
      </c>
      <c r="H4" s="9" t="s">
        <v>14</v>
      </c>
      <c r="I4" s="13">
        <f>E4*1.25</f>
        <v>1700</v>
      </c>
      <c r="J4" s="12"/>
    </row>
    <row r="5" spans="1:10" ht="45" x14ac:dyDescent="0.25">
      <c r="A5" s="14">
        <v>2</v>
      </c>
      <c r="B5" s="15" t="s">
        <v>902</v>
      </c>
      <c r="C5" s="16" t="s">
        <v>15</v>
      </c>
      <c r="D5" s="17" t="s">
        <v>11</v>
      </c>
      <c r="E5" s="18">
        <v>1584</v>
      </c>
      <c r="F5" s="14" t="s">
        <v>16</v>
      </c>
      <c r="G5" s="17" t="s">
        <v>17</v>
      </c>
      <c r="H5" s="14" t="s">
        <v>18</v>
      </c>
      <c r="I5" s="18">
        <f>E5*1.25</f>
        <v>1980</v>
      </c>
      <c r="J5" s="17"/>
    </row>
    <row r="6" spans="1:10" ht="45" x14ac:dyDescent="0.25">
      <c r="A6" s="9">
        <v>3</v>
      </c>
      <c r="B6" s="15" t="s">
        <v>903</v>
      </c>
      <c r="C6" s="16" t="s">
        <v>19</v>
      </c>
      <c r="D6" s="17" t="s">
        <v>11</v>
      </c>
      <c r="E6" s="18">
        <v>2405</v>
      </c>
      <c r="F6" s="14" t="s">
        <v>20</v>
      </c>
      <c r="G6" s="17" t="s">
        <v>21</v>
      </c>
      <c r="H6" s="19">
        <v>42821</v>
      </c>
      <c r="I6" s="18">
        <f>E6*1.25</f>
        <v>3006.25</v>
      </c>
      <c r="J6" s="17"/>
    </row>
    <row r="7" spans="1:10" ht="30" x14ac:dyDescent="0.25">
      <c r="A7" s="14">
        <v>4</v>
      </c>
      <c r="B7" s="15" t="s">
        <v>22</v>
      </c>
      <c r="C7" s="16" t="s">
        <v>23</v>
      </c>
      <c r="D7" s="17" t="s">
        <v>11</v>
      </c>
      <c r="E7" s="18">
        <v>1808</v>
      </c>
      <c r="F7" s="19">
        <v>42759</v>
      </c>
      <c r="G7" s="17" t="s">
        <v>24</v>
      </c>
      <c r="H7" s="14" t="s">
        <v>25</v>
      </c>
      <c r="I7" s="18">
        <f>E7*1.25</f>
        <v>2260</v>
      </c>
      <c r="J7" s="17"/>
    </row>
    <row r="8" spans="1:10" ht="30" x14ac:dyDescent="0.25">
      <c r="A8" s="9">
        <v>5</v>
      </c>
      <c r="B8" s="15" t="s">
        <v>22</v>
      </c>
      <c r="C8" s="16" t="s">
        <v>26</v>
      </c>
      <c r="D8" s="17" t="s">
        <v>11</v>
      </c>
      <c r="E8" s="18">
        <v>1415.93</v>
      </c>
      <c r="F8" s="14" t="s">
        <v>20</v>
      </c>
      <c r="G8" s="17" t="s">
        <v>27</v>
      </c>
      <c r="H8" s="14" t="s">
        <v>25</v>
      </c>
      <c r="I8" s="18">
        <f>E8*1.25</f>
        <v>1769.9125000000001</v>
      </c>
      <c r="J8" s="17"/>
    </row>
    <row r="9" spans="1:10" ht="30" x14ac:dyDescent="0.25">
      <c r="A9" s="14">
        <v>6</v>
      </c>
      <c r="B9" s="15" t="s">
        <v>22</v>
      </c>
      <c r="C9" s="16" t="s">
        <v>28</v>
      </c>
      <c r="D9" s="17" t="s">
        <v>11</v>
      </c>
      <c r="E9" s="18">
        <v>2064</v>
      </c>
      <c r="F9" s="14" t="s">
        <v>20</v>
      </c>
      <c r="G9" s="17" t="s">
        <v>29</v>
      </c>
      <c r="H9" s="14" t="s">
        <v>30</v>
      </c>
      <c r="I9" s="18">
        <v>2064</v>
      </c>
      <c r="J9" s="17"/>
    </row>
    <row r="10" spans="1:10" ht="45" x14ac:dyDescent="0.25">
      <c r="A10" s="9">
        <v>7</v>
      </c>
      <c r="B10" s="15" t="s">
        <v>31</v>
      </c>
      <c r="C10" s="16" t="s">
        <v>32</v>
      </c>
      <c r="D10" s="17" t="s">
        <v>11</v>
      </c>
      <c r="E10" s="18">
        <v>1745</v>
      </c>
      <c r="F10" s="14" t="s">
        <v>33</v>
      </c>
      <c r="G10" s="17" t="s">
        <v>34</v>
      </c>
      <c r="H10" s="14" t="s">
        <v>35</v>
      </c>
      <c r="I10" s="18">
        <f>E10*1.25</f>
        <v>2181.25</v>
      </c>
      <c r="J10" s="17"/>
    </row>
    <row r="11" spans="1:10" ht="30" x14ac:dyDescent="0.25">
      <c r="A11" s="14">
        <v>8</v>
      </c>
      <c r="B11" s="15" t="s">
        <v>36</v>
      </c>
      <c r="C11" s="16" t="s">
        <v>37</v>
      </c>
      <c r="D11" s="17" t="s">
        <v>11</v>
      </c>
      <c r="E11" s="20">
        <v>76600</v>
      </c>
      <c r="F11" s="14" t="s">
        <v>38</v>
      </c>
      <c r="G11" s="21" t="s">
        <v>39</v>
      </c>
      <c r="H11" s="14" t="s">
        <v>40</v>
      </c>
      <c r="I11" s="18">
        <f>E11*1.25</f>
        <v>95750</v>
      </c>
      <c r="J11" s="17"/>
    </row>
    <row r="12" spans="1:10" ht="60" x14ac:dyDescent="0.25">
      <c r="A12" s="9">
        <v>9</v>
      </c>
      <c r="B12" s="15" t="s">
        <v>904</v>
      </c>
      <c r="C12" s="16" t="s">
        <v>41</v>
      </c>
      <c r="D12" s="17" t="s">
        <v>11</v>
      </c>
      <c r="E12" s="18">
        <v>6378</v>
      </c>
      <c r="F12" s="14" t="s">
        <v>42</v>
      </c>
      <c r="G12" s="17" t="s">
        <v>43</v>
      </c>
      <c r="H12" s="14" t="s">
        <v>44</v>
      </c>
      <c r="I12" s="18">
        <f>E12*1.25</f>
        <v>7972.5</v>
      </c>
      <c r="J12" s="17"/>
    </row>
    <row r="13" spans="1:10" ht="60" x14ac:dyDescent="0.25">
      <c r="A13" s="14">
        <v>10</v>
      </c>
      <c r="B13" s="15" t="s">
        <v>905</v>
      </c>
      <c r="C13" s="16" t="s">
        <v>45</v>
      </c>
      <c r="D13" s="17" t="s">
        <v>11</v>
      </c>
      <c r="E13" s="18">
        <v>560</v>
      </c>
      <c r="F13" s="14" t="s">
        <v>42</v>
      </c>
      <c r="G13" s="17" t="s">
        <v>46</v>
      </c>
      <c r="H13" s="14" t="s">
        <v>47</v>
      </c>
      <c r="I13" s="18">
        <f>E13*1.25</f>
        <v>700</v>
      </c>
      <c r="J13" s="17"/>
    </row>
    <row r="14" spans="1:10" ht="30" x14ac:dyDescent="0.25">
      <c r="A14" s="9">
        <v>11</v>
      </c>
      <c r="B14" s="15" t="s">
        <v>48</v>
      </c>
      <c r="C14" s="16" t="s">
        <v>49</v>
      </c>
      <c r="D14" s="17" t="s">
        <v>50</v>
      </c>
      <c r="E14" s="18">
        <v>18700</v>
      </c>
      <c r="F14" s="14" t="s">
        <v>51</v>
      </c>
      <c r="G14" s="17" t="s">
        <v>52</v>
      </c>
      <c r="H14" s="14" t="s">
        <v>947</v>
      </c>
      <c r="I14" s="18">
        <v>18700</v>
      </c>
      <c r="J14" s="17"/>
    </row>
    <row r="15" spans="1:10" ht="30" x14ac:dyDescent="0.25">
      <c r="A15" s="14">
        <v>12</v>
      </c>
      <c r="B15" s="15" t="s">
        <v>53</v>
      </c>
      <c r="C15" s="16" t="s">
        <v>54</v>
      </c>
      <c r="D15" s="17" t="s">
        <v>50</v>
      </c>
      <c r="E15" s="18">
        <v>38700</v>
      </c>
      <c r="F15" s="14" t="s">
        <v>55</v>
      </c>
      <c r="G15" s="17" t="s">
        <v>52</v>
      </c>
      <c r="H15" s="14" t="s">
        <v>948</v>
      </c>
      <c r="I15" s="18">
        <v>38700</v>
      </c>
      <c r="J15" s="17"/>
    </row>
    <row r="16" spans="1:10" ht="45" x14ac:dyDescent="0.25">
      <c r="A16" s="9">
        <v>13</v>
      </c>
      <c r="B16" s="15" t="s">
        <v>56</v>
      </c>
      <c r="C16" s="16" t="s">
        <v>57</v>
      </c>
      <c r="D16" s="17" t="s">
        <v>50</v>
      </c>
      <c r="E16" s="18">
        <v>23890</v>
      </c>
      <c r="F16" s="14" t="s">
        <v>58</v>
      </c>
      <c r="G16" s="17" t="s">
        <v>59</v>
      </c>
      <c r="H16" s="14" t="s">
        <v>60</v>
      </c>
      <c r="I16" s="18">
        <f>E16</f>
        <v>23890</v>
      </c>
      <c r="J16" s="17"/>
    </row>
    <row r="17" spans="1:10" ht="45" x14ac:dyDescent="0.25">
      <c r="A17" s="14">
        <v>14</v>
      </c>
      <c r="B17" s="15" t="s">
        <v>61</v>
      </c>
      <c r="C17" s="16" t="s">
        <v>62</v>
      </c>
      <c r="D17" s="17" t="s">
        <v>50</v>
      </c>
      <c r="E17" s="18">
        <v>47500</v>
      </c>
      <c r="F17" s="14"/>
      <c r="G17" s="17" t="s">
        <v>63</v>
      </c>
      <c r="H17" s="14"/>
      <c r="I17" s="18"/>
      <c r="J17" s="17" t="s">
        <v>949</v>
      </c>
    </row>
    <row r="18" spans="1:10" ht="60" x14ac:dyDescent="0.25">
      <c r="A18" s="9">
        <v>15</v>
      </c>
      <c r="B18" s="21" t="s">
        <v>906</v>
      </c>
      <c r="C18" s="16" t="s">
        <v>64</v>
      </c>
      <c r="D18" s="17" t="s">
        <v>11</v>
      </c>
      <c r="E18" s="20">
        <v>5544</v>
      </c>
      <c r="F18" s="14" t="s">
        <v>44</v>
      </c>
      <c r="G18" s="17" t="s">
        <v>65</v>
      </c>
      <c r="H18" s="14" t="s">
        <v>66</v>
      </c>
      <c r="I18" s="18">
        <f>E18*1.25</f>
        <v>6930</v>
      </c>
      <c r="J18" s="22"/>
    </row>
    <row r="19" spans="1:10" ht="60" x14ac:dyDescent="0.25">
      <c r="A19" s="14">
        <v>16</v>
      </c>
      <c r="B19" s="21" t="s">
        <v>907</v>
      </c>
      <c r="C19" s="16" t="s">
        <v>67</v>
      </c>
      <c r="D19" s="17" t="s">
        <v>11</v>
      </c>
      <c r="E19" s="20">
        <v>1380</v>
      </c>
      <c r="F19" s="14" t="s">
        <v>42</v>
      </c>
      <c r="G19" s="21" t="s">
        <v>68</v>
      </c>
      <c r="H19" s="14" t="s">
        <v>40</v>
      </c>
      <c r="I19" s="18">
        <f>E19*1.25</f>
        <v>1725</v>
      </c>
      <c r="J19" s="22"/>
    </row>
    <row r="20" spans="1:10" ht="30" x14ac:dyDescent="0.25">
      <c r="A20" s="9">
        <v>17</v>
      </c>
      <c r="B20" s="15" t="s">
        <v>69</v>
      </c>
      <c r="C20" s="16" t="s">
        <v>70</v>
      </c>
      <c r="D20" s="17" t="s">
        <v>11</v>
      </c>
      <c r="E20" s="20">
        <v>119950</v>
      </c>
      <c r="F20" s="14" t="s">
        <v>71</v>
      </c>
      <c r="G20" s="21" t="s">
        <v>72</v>
      </c>
      <c r="H20" s="14" t="s">
        <v>73</v>
      </c>
      <c r="I20" s="18">
        <f>112347.17*1.25</f>
        <v>140433.96249999999</v>
      </c>
      <c r="J20" s="22"/>
    </row>
    <row r="21" spans="1:10" ht="45" x14ac:dyDescent="0.25">
      <c r="A21" s="14">
        <v>18</v>
      </c>
      <c r="B21" s="15" t="s">
        <v>74</v>
      </c>
      <c r="C21" s="16" t="s">
        <v>75</v>
      </c>
      <c r="D21" s="17" t="s">
        <v>11</v>
      </c>
      <c r="E21" s="20">
        <v>180000</v>
      </c>
      <c r="F21" s="14" t="s">
        <v>38</v>
      </c>
      <c r="G21" s="21" t="s">
        <v>76</v>
      </c>
      <c r="H21" s="14"/>
      <c r="I21" s="18"/>
      <c r="J21" s="22" t="s">
        <v>949</v>
      </c>
    </row>
    <row r="22" spans="1:10" ht="45" x14ac:dyDescent="0.25">
      <c r="A22" s="9">
        <v>19</v>
      </c>
      <c r="B22" s="15" t="s">
        <v>77</v>
      </c>
      <c r="C22" s="16" t="s">
        <v>78</v>
      </c>
      <c r="D22" s="17" t="s">
        <v>11</v>
      </c>
      <c r="E22" s="20">
        <v>7500</v>
      </c>
      <c r="F22" s="14" t="s">
        <v>79</v>
      </c>
      <c r="G22" s="17" t="s">
        <v>80</v>
      </c>
      <c r="H22" s="14" t="s">
        <v>81</v>
      </c>
      <c r="I22" s="18">
        <f>E22*1.25</f>
        <v>9375</v>
      </c>
      <c r="J22" s="22"/>
    </row>
    <row r="23" spans="1:10" ht="45" x14ac:dyDescent="0.25">
      <c r="A23" s="14">
        <v>20</v>
      </c>
      <c r="B23" s="15" t="s">
        <v>82</v>
      </c>
      <c r="C23" s="16" t="s">
        <v>83</v>
      </c>
      <c r="D23" s="17" t="s">
        <v>50</v>
      </c>
      <c r="E23" s="20">
        <v>46400</v>
      </c>
      <c r="F23" s="14" t="s">
        <v>84</v>
      </c>
      <c r="G23" s="17" t="s">
        <v>85</v>
      </c>
      <c r="H23" s="14" t="s">
        <v>369</v>
      </c>
      <c r="I23" s="18">
        <v>46400</v>
      </c>
      <c r="J23" s="22"/>
    </row>
    <row r="24" spans="1:10" ht="45" x14ac:dyDescent="0.25">
      <c r="A24" s="9">
        <v>21</v>
      </c>
      <c r="B24" s="15" t="s">
        <v>908</v>
      </c>
      <c r="C24" s="16" t="s">
        <v>86</v>
      </c>
      <c r="D24" s="17" t="s">
        <v>11</v>
      </c>
      <c r="E24" s="20">
        <v>600</v>
      </c>
      <c r="F24" s="14" t="s">
        <v>38</v>
      </c>
      <c r="G24" s="17" t="s">
        <v>87</v>
      </c>
      <c r="H24" s="14" t="s">
        <v>88</v>
      </c>
      <c r="I24" s="18">
        <f>E24*1.25</f>
        <v>750</v>
      </c>
      <c r="J24" s="22"/>
    </row>
    <row r="25" spans="1:10" ht="45" x14ac:dyDescent="0.25">
      <c r="A25" s="14">
        <v>22</v>
      </c>
      <c r="B25" s="21" t="s">
        <v>89</v>
      </c>
      <c r="C25" s="16" t="s">
        <v>90</v>
      </c>
      <c r="D25" s="17" t="s">
        <v>11</v>
      </c>
      <c r="E25" s="20">
        <v>11900</v>
      </c>
      <c r="F25" s="14" t="s">
        <v>88</v>
      </c>
      <c r="G25" s="21" t="s">
        <v>91</v>
      </c>
      <c r="H25" s="14" t="s">
        <v>92</v>
      </c>
      <c r="I25" s="18">
        <f>E25*1.25</f>
        <v>14875</v>
      </c>
      <c r="J25" s="22"/>
    </row>
    <row r="26" spans="1:10" ht="60" x14ac:dyDescent="0.25">
      <c r="A26" s="9">
        <v>23</v>
      </c>
      <c r="B26" s="23" t="s">
        <v>93</v>
      </c>
      <c r="C26" s="16" t="s">
        <v>94</v>
      </c>
      <c r="D26" s="17" t="s">
        <v>11</v>
      </c>
      <c r="E26" s="20">
        <v>1800</v>
      </c>
      <c r="F26" s="24" t="s">
        <v>88</v>
      </c>
      <c r="G26" s="17" t="s">
        <v>95</v>
      </c>
      <c r="H26" s="24" t="s">
        <v>96</v>
      </c>
      <c r="I26" s="18">
        <f>E26*1.25</f>
        <v>2250</v>
      </c>
      <c r="J26" s="22"/>
    </row>
    <row r="27" spans="1:10" ht="45" x14ac:dyDescent="0.25">
      <c r="A27" s="14">
        <v>24</v>
      </c>
      <c r="B27" s="21" t="s">
        <v>97</v>
      </c>
      <c r="C27" s="16" t="s">
        <v>98</v>
      </c>
      <c r="D27" s="17" t="s">
        <v>11</v>
      </c>
      <c r="E27" s="20">
        <v>45000</v>
      </c>
      <c r="F27" s="24" t="s">
        <v>88</v>
      </c>
      <c r="G27" s="21" t="s">
        <v>99</v>
      </c>
      <c r="H27" s="24" t="s">
        <v>950</v>
      </c>
      <c r="I27" s="18">
        <v>43772.32</v>
      </c>
      <c r="J27" s="22"/>
    </row>
    <row r="28" spans="1:10" ht="30" x14ac:dyDescent="0.25">
      <c r="A28" s="9">
        <v>25</v>
      </c>
      <c r="B28" s="21" t="s">
        <v>100</v>
      </c>
      <c r="C28" s="16" t="s">
        <v>101</v>
      </c>
      <c r="D28" s="17" t="s">
        <v>11</v>
      </c>
      <c r="E28" s="20">
        <v>39909.67</v>
      </c>
      <c r="F28" s="24" t="s">
        <v>102</v>
      </c>
      <c r="G28" s="21" t="s">
        <v>103</v>
      </c>
      <c r="H28" s="24"/>
      <c r="I28" s="18"/>
      <c r="J28" s="22" t="s">
        <v>949</v>
      </c>
    </row>
    <row r="29" spans="1:10" ht="45" x14ac:dyDescent="0.25">
      <c r="A29" s="14">
        <v>26</v>
      </c>
      <c r="B29" s="21" t="s">
        <v>104</v>
      </c>
      <c r="C29" s="16" t="s">
        <v>105</v>
      </c>
      <c r="D29" s="17" t="s">
        <v>50</v>
      </c>
      <c r="E29" s="20">
        <v>13800</v>
      </c>
      <c r="F29" s="24" t="s">
        <v>106</v>
      </c>
      <c r="G29" s="21" t="s">
        <v>63</v>
      </c>
      <c r="H29" s="24" t="s">
        <v>951</v>
      </c>
      <c r="I29" s="20">
        <v>13800</v>
      </c>
      <c r="J29" s="22"/>
    </row>
    <row r="30" spans="1:10" ht="30" x14ac:dyDescent="0.25">
      <c r="A30" s="9">
        <v>27</v>
      </c>
      <c r="B30" s="21" t="s">
        <v>107</v>
      </c>
      <c r="C30" s="16" t="s">
        <v>108</v>
      </c>
      <c r="D30" s="17" t="s">
        <v>11</v>
      </c>
      <c r="E30" s="20">
        <v>69700</v>
      </c>
      <c r="F30" s="24" t="s">
        <v>109</v>
      </c>
      <c r="G30" s="21" t="s">
        <v>110</v>
      </c>
      <c r="H30" s="24" t="s">
        <v>111</v>
      </c>
      <c r="I30" s="18">
        <f>69200*1.25</f>
        <v>86500</v>
      </c>
      <c r="J30" s="22"/>
    </row>
    <row r="31" spans="1:10" ht="62.25" customHeight="1" x14ac:dyDescent="0.25">
      <c r="A31" s="14">
        <v>28</v>
      </c>
      <c r="B31" s="21" t="s">
        <v>112</v>
      </c>
      <c r="C31" s="16" t="s">
        <v>113</v>
      </c>
      <c r="D31" s="17" t="s">
        <v>11</v>
      </c>
      <c r="E31" s="20">
        <v>49449.1</v>
      </c>
      <c r="F31" s="24" t="s">
        <v>114</v>
      </c>
      <c r="G31" s="21" t="s">
        <v>115</v>
      </c>
      <c r="H31" s="24" t="s">
        <v>116</v>
      </c>
      <c r="I31" s="18">
        <f>E31*1.25</f>
        <v>61811.375</v>
      </c>
      <c r="J31" s="22"/>
    </row>
    <row r="32" spans="1:10" ht="30" x14ac:dyDescent="0.25">
      <c r="A32" s="9">
        <v>29</v>
      </c>
      <c r="B32" s="21" t="s">
        <v>117</v>
      </c>
      <c r="C32" s="16" t="s">
        <v>118</v>
      </c>
      <c r="D32" s="17" t="s">
        <v>11</v>
      </c>
      <c r="E32" s="25">
        <v>10800</v>
      </c>
      <c r="F32" s="24" t="s">
        <v>58</v>
      </c>
      <c r="G32" s="21" t="s">
        <v>119</v>
      </c>
      <c r="H32" s="24" t="s">
        <v>120</v>
      </c>
      <c r="I32" s="18">
        <f>E32*1.25</f>
        <v>13500</v>
      </c>
      <c r="J32" s="22"/>
    </row>
    <row r="33" spans="1:10" ht="30" x14ac:dyDescent="0.25">
      <c r="A33" s="14">
        <v>30</v>
      </c>
      <c r="B33" s="21" t="s">
        <v>121</v>
      </c>
      <c r="C33" s="16" t="s">
        <v>122</v>
      </c>
      <c r="D33" s="17" t="s">
        <v>11</v>
      </c>
      <c r="E33" s="20">
        <v>38750</v>
      </c>
      <c r="F33" s="14" t="s">
        <v>123</v>
      </c>
      <c r="G33" s="21" t="s">
        <v>124</v>
      </c>
      <c r="H33" s="24" t="s">
        <v>125</v>
      </c>
      <c r="I33" s="18">
        <f>E33*1.25</f>
        <v>48437.5</v>
      </c>
      <c r="J33" s="22"/>
    </row>
    <row r="34" spans="1:10" ht="30" x14ac:dyDescent="0.25">
      <c r="A34" s="9">
        <v>31</v>
      </c>
      <c r="B34" s="21" t="s">
        <v>126</v>
      </c>
      <c r="C34" s="16" t="s">
        <v>127</v>
      </c>
      <c r="D34" s="17" t="s">
        <v>11</v>
      </c>
      <c r="E34" s="20">
        <v>42046</v>
      </c>
      <c r="F34" s="14" t="s">
        <v>128</v>
      </c>
      <c r="G34" s="21" t="s">
        <v>129</v>
      </c>
      <c r="H34" s="14" t="s">
        <v>130</v>
      </c>
      <c r="I34" s="18">
        <f>E34*1.25</f>
        <v>52557.5</v>
      </c>
      <c r="J34" s="22"/>
    </row>
    <row r="35" spans="1:10" ht="45" x14ac:dyDescent="0.25">
      <c r="A35" s="14">
        <v>32</v>
      </c>
      <c r="B35" s="21" t="s">
        <v>131</v>
      </c>
      <c r="C35" s="26" t="s">
        <v>132</v>
      </c>
      <c r="D35" s="17" t="s">
        <v>11</v>
      </c>
      <c r="E35" s="20">
        <v>44400</v>
      </c>
      <c r="F35" s="14" t="s">
        <v>133</v>
      </c>
      <c r="G35" s="21" t="s">
        <v>134</v>
      </c>
      <c r="H35" s="14" t="s">
        <v>952</v>
      </c>
      <c r="I35" s="20">
        <v>44400</v>
      </c>
      <c r="J35" s="22"/>
    </row>
    <row r="36" spans="1:10" ht="75" x14ac:dyDescent="0.25">
      <c r="A36" s="9">
        <v>33</v>
      </c>
      <c r="B36" s="21" t="s">
        <v>135</v>
      </c>
      <c r="C36" s="16" t="s">
        <v>136</v>
      </c>
      <c r="D36" s="17" t="s">
        <v>11</v>
      </c>
      <c r="E36" s="20">
        <v>18000</v>
      </c>
      <c r="F36" s="14" t="s">
        <v>137</v>
      </c>
      <c r="G36" s="21" t="s">
        <v>138</v>
      </c>
      <c r="H36" s="14" t="s">
        <v>376</v>
      </c>
      <c r="I36" s="20">
        <v>18000</v>
      </c>
      <c r="J36" s="22"/>
    </row>
    <row r="37" spans="1:10" ht="64.5" customHeight="1" x14ac:dyDescent="0.25">
      <c r="A37" s="14">
        <v>34</v>
      </c>
      <c r="B37" s="21" t="s">
        <v>139</v>
      </c>
      <c r="C37" s="16" t="s">
        <v>140</v>
      </c>
      <c r="D37" s="17" t="s">
        <v>11</v>
      </c>
      <c r="E37" s="20">
        <v>1224</v>
      </c>
      <c r="F37" s="14" t="s">
        <v>71</v>
      </c>
      <c r="G37" s="21" t="s">
        <v>141</v>
      </c>
      <c r="H37" s="14" t="s">
        <v>142</v>
      </c>
      <c r="I37" s="18">
        <f>E37*1.25</f>
        <v>1530</v>
      </c>
      <c r="J37" s="22"/>
    </row>
    <row r="38" spans="1:10" ht="30" x14ac:dyDescent="0.25">
      <c r="A38" s="9">
        <v>35</v>
      </c>
      <c r="B38" s="21" t="s">
        <v>143</v>
      </c>
      <c r="C38" s="16" t="s">
        <v>144</v>
      </c>
      <c r="D38" s="17" t="s">
        <v>11</v>
      </c>
      <c r="E38" s="20">
        <v>26029.96</v>
      </c>
      <c r="F38" s="14" t="s">
        <v>145</v>
      </c>
      <c r="G38" s="21" t="s">
        <v>146</v>
      </c>
      <c r="H38" s="14"/>
      <c r="I38" s="18"/>
      <c r="J38" s="22" t="s">
        <v>949</v>
      </c>
    </row>
    <row r="39" spans="1:10" ht="30" x14ac:dyDescent="0.25">
      <c r="A39" s="14">
        <v>36</v>
      </c>
      <c r="B39" s="21" t="s">
        <v>147</v>
      </c>
      <c r="C39" s="16" t="s">
        <v>148</v>
      </c>
      <c r="D39" s="17" t="s">
        <v>11</v>
      </c>
      <c r="E39" s="20">
        <v>38311.599999999999</v>
      </c>
      <c r="F39" s="14" t="s">
        <v>149</v>
      </c>
      <c r="G39" s="21" t="s">
        <v>150</v>
      </c>
      <c r="H39" s="14"/>
      <c r="I39" s="18"/>
      <c r="J39" s="22" t="s">
        <v>949</v>
      </c>
    </row>
    <row r="40" spans="1:10" ht="75" x14ac:dyDescent="0.25">
      <c r="A40" s="9">
        <v>37</v>
      </c>
      <c r="B40" s="21" t="s">
        <v>151</v>
      </c>
      <c r="C40" s="16" t="s">
        <v>152</v>
      </c>
      <c r="D40" s="17" t="s">
        <v>11</v>
      </c>
      <c r="E40" s="20">
        <v>6075</v>
      </c>
      <c r="F40" s="14" t="s">
        <v>153</v>
      </c>
      <c r="G40" s="21" t="s">
        <v>154</v>
      </c>
      <c r="H40" s="14" t="s">
        <v>155</v>
      </c>
      <c r="I40" s="18">
        <f>E40</f>
        <v>6075</v>
      </c>
      <c r="J40" s="22"/>
    </row>
    <row r="41" spans="1:10" ht="60" x14ac:dyDescent="0.25">
      <c r="A41" s="14">
        <v>38</v>
      </c>
      <c r="B41" s="21" t="s">
        <v>909</v>
      </c>
      <c r="C41" s="16" t="s">
        <v>156</v>
      </c>
      <c r="D41" s="17" t="s">
        <v>11</v>
      </c>
      <c r="E41" s="20">
        <v>2464</v>
      </c>
      <c r="F41" s="14" t="s">
        <v>153</v>
      </c>
      <c r="G41" s="17" t="s">
        <v>65</v>
      </c>
      <c r="H41" s="14" t="s">
        <v>157</v>
      </c>
      <c r="I41" s="18">
        <f>E41*1.25</f>
        <v>3080</v>
      </c>
      <c r="J41" s="22"/>
    </row>
    <row r="42" spans="1:10" ht="45" x14ac:dyDescent="0.25">
      <c r="A42" s="9">
        <v>39</v>
      </c>
      <c r="B42" s="21" t="s">
        <v>158</v>
      </c>
      <c r="C42" s="16" t="s">
        <v>159</v>
      </c>
      <c r="D42" s="17" t="s">
        <v>11</v>
      </c>
      <c r="E42" s="20">
        <v>49630</v>
      </c>
      <c r="F42" s="14" t="s">
        <v>160</v>
      </c>
      <c r="G42" s="21" t="s">
        <v>161</v>
      </c>
      <c r="H42" s="14" t="s">
        <v>149</v>
      </c>
      <c r="I42" s="18">
        <f>E42*1.25</f>
        <v>62037.5</v>
      </c>
      <c r="J42" s="22"/>
    </row>
    <row r="43" spans="1:10" ht="60" x14ac:dyDescent="0.25">
      <c r="A43" s="14">
        <v>40</v>
      </c>
      <c r="B43" s="21" t="s">
        <v>162</v>
      </c>
      <c r="C43" s="16" t="s">
        <v>163</v>
      </c>
      <c r="D43" s="17" t="s">
        <v>11</v>
      </c>
      <c r="E43" s="20">
        <v>6580</v>
      </c>
      <c r="F43" s="14" t="s">
        <v>164</v>
      </c>
      <c r="G43" s="21" t="s">
        <v>119</v>
      </c>
      <c r="H43" s="14" t="s">
        <v>165</v>
      </c>
      <c r="I43" s="18">
        <f>E43*1.25</f>
        <v>8225</v>
      </c>
      <c r="J43" s="22"/>
    </row>
    <row r="44" spans="1:10" ht="30" x14ac:dyDescent="0.25">
      <c r="A44" s="9">
        <v>41</v>
      </c>
      <c r="B44" s="15" t="s">
        <v>166</v>
      </c>
      <c r="C44" s="16" t="s">
        <v>167</v>
      </c>
      <c r="D44" s="17" t="s">
        <v>11</v>
      </c>
      <c r="E44" s="20">
        <v>35690.6</v>
      </c>
      <c r="F44" s="14" t="s">
        <v>168</v>
      </c>
      <c r="G44" s="21" t="s">
        <v>169</v>
      </c>
      <c r="H44" s="14" t="s">
        <v>168</v>
      </c>
      <c r="I44" s="18">
        <f>E44*1.25</f>
        <v>44613.25</v>
      </c>
      <c r="J44" s="22"/>
    </row>
    <row r="45" spans="1:10" ht="60" x14ac:dyDescent="0.25">
      <c r="A45" s="14">
        <v>42</v>
      </c>
      <c r="B45" s="21" t="s">
        <v>910</v>
      </c>
      <c r="C45" s="16" t="s">
        <v>170</v>
      </c>
      <c r="D45" s="17" t="s">
        <v>11</v>
      </c>
      <c r="E45" s="20">
        <v>5600</v>
      </c>
      <c r="F45" s="14" t="s">
        <v>164</v>
      </c>
      <c r="G45" s="21" t="s">
        <v>171</v>
      </c>
      <c r="H45" s="14" t="s">
        <v>137</v>
      </c>
      <c r="I45" s="18">
        <v>6868</v>
      </c>
      <c r="J45" s="22"/>
    </row>
    <row r="46" spans="1:10" ht="45" x14ac:dyDescent="0.25">
      <c r="A46" s="9">
        <v>43</v>
      </c>
      <c r="B46" s="21" t="s">
        <v>911</v>
      </c>
      <c r="C46" s="16" t="s">
        <v>172</v>
      </c>
      <c r="D46" s="17" t="s">
        <v>11</v>
      </c>
      <c r="E46" s="20">
        <v>1276</v>
      </c>
      <c r="F46" s="14" t="s">
        <v>157</v>
      </c>
      <c r="G46" s="21" t="s">
        <v>173</v>
      </c>
      <c r="H46" s="14" t="s">
        <v>174</v>
      </c>
      <c r="I46" s="18">
        <f t="shared" ref="I46:I51" si="0">E46*1.25</f>
        <v>1595</v>
      </c>
      <c r="J46" s="22"/>
    </row>
    <row r="47" spans="1:10" ht="30" x14ac:dyDescent="0.25">
      <c r="A47" s="14">
        <v>44</v>
      </c>
      <c r="B47" s="21" t="s">
        <v>175</v>
      </c>
      <c r="C47" s="16" t="s">
        <v>176</v>
      </c>
      <c r="D47" s="17" t="s">
        <v>11</v>
      </c>
      <c r="E47" s="20">
        <v>18600</v>
      </c>
      <c r="F47" s="14" t="s">
        <v>177</v>
      </c>
      <c r="G47" s="21" t="s">
        <v>178</v>
      </c>
      <c r="H47" s="14" t="s">
        <v>179</v>
      </c>
      <c r="I47" s="18">
        <f t="shared" si="0"/>
        <v>23250</v>
      </c>
      <c r="J47" s="22"/>
    </row>
    <row r="48" spans="1:10" ht="30" x14ac:dyDescent="0.25">
      <c r="A48" s="9">
        <v>45</v>
      </c>
      <c r="B48" s="21" t="s">
        <v>180</v>
      </c>
      <c r="C48" s="16" t="s">
        <v>181</v>
      </c>
      <c r="D48" s="17" t="s">
        <v>11</v>
      </c>
      <c r="E48" s="20">
        <v>18600</v>
      </c>
      <c r="F48" s="14" t="s">
        <v>182</v>
      </c>
      <c r="G48" s="21" t="s">
        <v>178</v>
      </c>
      <c r="H48" s="14" t="s">
        <v>179</v>
      </c>
      <c r="I48" s="18">
        <f t="shared" si="0"/>
        <v>23250</v>
      </c>
      <c r="J48" s="22"/>
    </row>
    <row r="49" spans="1:10" ht="105" x14ac:dyDescent="0.25">
      <c r="A49" s="14">
        <v>46</v>
      </c>
      <c r="B49" s="21" t="s">
        <v>183</v>
      </c>
      <c r="C49" s="16" t="s">
        <v>184</v>
      </c>
      <c r="D49" s="17" t="s">
        <v>11</v>
      </c>
      <c r="E49" s="25">
        <v>23040</v>
      </c>
      <c r="F49" s="14" t="s">
        <v>174</v>
      </c>
      <c r="G49" s="21" t="s">
        <v>185</v>
      </c>
      <c r="H49" s="14" t="s">
        <v>186</v>
      </c>
      <c r="I49" s="18">
        <f t="shared" si="0"/>
        <v>28800</v>
      </c>
      <c r="J49" s="22"/>
    </row>
    <row r="50" spans="1:10" ht="60" x14ac:dyDescent="0.25">
      <c r="A50" s="9">
        <v>47</v>
      </c>
      <c r="B50" s="21" t="s">
        <v>187</v>
      </c>
      <c r="C50" s="16" t="s">
        <v>188</v>
      </c>
      <c r="D50" s="17" t="s">
        <v>11</v>
      </c>
      <c r="E50" s="20">
        <v>38300</v>
      </c>
      <c r="F50" s="14" t="s">
        <v>189</v>
      </c>
      <c r="G50" s="21" t="s">
        <v>190</v>
      </c>
      <c r="H50" s="14" t="s">
        <v>123</v>
      </c>
      <c r="I50" s="18">
        <f t="shared" si="0"/>
        <v>47875</v>
      </c>
      <c r="J50" s="22"/>
    </row>
    <row r="51" spans="1:10" ht="60" x14ac:dyDescent="0.25">
      <c r="A51" s="14">
        <v>48</v>
      </c>
      <c r="B51" s="21" t="s">
        <v>191</v>
      </c>
      <c r="C51" s="16" t="s">
        <v>192</v>
      </c>
      <c r="D51" s="17" t="s">
        <v>11</v>
      </c>
      <c r="E51" s="25">
        <v>2200</v>
      </c>
      <c r="F51" s="14" t="s">
        <v>174</v>
      </c>
      <c r="G51" s="21" t="s">
        <v>193</v>
      </c>
      <c r="H51" s="14" t="s">
        <v>155</v>
      </c>
      <c r="I51" s="18">
        <f t="shared" si="0"/>
        <v>2750</v>
      </c>
      <c r="J51" s="22"/>
    </row>
    <row r="52" spans="1:10" ht="30" x14ac:dyDescent="0.25">
      <c r="A52" s="9">
        <v>49</v>
      </c>
      <c r="B52" s="21" t="s">
        <v>953</v>
      </c>
      <c r="C52" s="16" t="s">
        <v>194</v>
      </c>
      <c r="D52" s="17" t="s">
        <v>11</v>
      </c>
      <c r="E52" s="20">
        <v>194880</v>
      </c>
      <c r="F52" s="14" t="s">
        <v>142</v>
      </c>
      <c r="G52" s="21" t="s">
        <v>91</v>
      </c>
      <c r="H52" s="14" t="s">
        <v>954</v>
      </c>
      <c r="I52" s="18">
        <v>183934.5</v>
      </c>
      <c r="J52" s="22"/>
    </row>
    <row r="53" spans="1:10" ht="60" x14ac:dyDescent="0.25">
      <c r="A53" s="14">
        <v>50</v>
      </c>
      <c r="B53" s="21" t="s">
        <v>195</v>
      </c>
      <c r="C53" s="16" t="s">
        <v>196</v>
      </c>
      <c r="D53" s="17" t="s">
        <v>11</v>
      </c>
      <c r="E53" s="20">
        <v>2478</v>
      </c>
      <c r="F53" s="14" t="s">
        <v>186</v>
      </c>
      <c r="G53" s="21" t="s">
        <v>197</v>
      </c>
      <c r="H53" s="14" t="s">
        <v>198</v>
      </c>
      <c r="I53" s="18">
        <f>E53*1.25</f>
        <v>3097.5</v>
      </c>
      <c r="J53" s="22"/>
    </row>
    <row r="54" spans="1:10" ht="30" x14ac:dyDescent="0.25">
      <c r="A54" s="9">
        <v>51</v>
      </c>
      <c r="B54" s="21" t="s">
        <v>199</v>
      </c>
      <c r="C54" s="16" t="s">
        <v>200</v>
      </c>
      <c r="D54" s="17" t="s">
        <v>11</v>
      </c>
      <c r="E54" s="20">
        <v>14700</v>
      </c>
      <c r="F54" s="14" t="s">
        <v>201</v>
      </c>
      <c r="G54" s="21" t="s">
        <v>202</v>
      </c>
      <c r="H54" s="14" t="s">
        <v>203</v>
      </c>
      <c r="I54" s="18">
        <f>E54*1.25</f>
        <v>18375</v>
      </c>
      <c r="J54" s="22"/>
    </row>
    <row r="55" spans="1:10" ht="30" x14ac:dyDescent="0.25">
      <c r="A55" s="14">
        <v>52</v>
      </c>
      <c r="B55" s="21" t="s">
        <v>204</v>
      </c>
      <c r="C55" s="16" t="s">
        <v>205</v>
      </c>
      <c r="D55" s="17" t="s">
        <v>11</v>
      </c>
      <c r="E55" s="20">
        <v>15020.25</v>
      </c>
      <c r="F55" s="14" t="s">
        <v>206</v>
      </c>
      <c r="G55" s="21" t="s">
        <v>207</v>
      </c>
      <c r="H55" s="14" t="s">
        <v>133</v>
      </c>
      <c r="I55" s="18">
        <f>E55</f>
        <v>15020.25</v>
      </c>
      <c r="J55" s="22"/>
    </row>
    <row r="56" spans="1:10" ht="30" x14ac:dyDescent="0.25">
      <c r="A56" s="9">
        <v>53</v>
      </c>
      <c r="B56" s="21" t="s">
        <v>208</v>
      </c>
      <c r="C56" s="16" t="s">
        <v>209</v>
      </c>
      <c r="D56" s="17" t="s">
        <v>11</v>
      </c>
      <c r="E56" s="20">
        <v>59520</v>
      </c>
      <c r="F56" s="14" t="s">
        <v>210</v>
      </c>
      <c r="G56" s="21" t="s">
        <v>211</v>
      </c>
      <c r="H56" s="14" t="s">
        <v>955</v>
      </c>
      <c r="I56" s="20">
        <v>59520</v>
      </c>
      <c r="J56" s="22"/>
    </row>
    <row r="57" spans="1:10" ht="30" x14ac:dyDescent="0.25">
      <c r="A57" s="14">
        <v>54</v>
      </c>
      <c r="B57" s="21" t="s">
        <v>212</v>
      </c>
      <c r="C57" s="16" t="s">
        <v>213</v>
      </c>
      <c r="D57" s="17" t="s">
        <v>50</v>
      </c>
      <c r="E57" s="20">
        <v>182640</v>
      </c>
      <c r="F57" s="14" t="s">
        <v>201</v>
      </c>
      <c r="G57" s="21" t="s">
        <v>214</v>
      </c>
      <c r="H57" s="14" t="s">
        <v>956</v>
      </c>
      <c r="I57" s="20">
        <v>182640</v>
      </c>
      <c r="J57" s="22"/>
    </row>
    <row r="58" spans="1:10" ht="45" x14ac:dyDescent="0.25">
      <c r="A58" s="9">
        <v>55</v>
      </c>
      <c r="B58" s="15" t="s">
        <v>215</v>
      </c>
      <c r="C58" s="16" t="s">
        <v>216</v>
      </c>
      <c r="D58" s="17" t="s">
        <v>50</v>
      </c>
      <c r="E58" s="18">
        <v>33800</v>
      </c>
      <c r="F58" s="14" t="s">
        <v>133</v>
      </c>
      <c r="G58" s="17" t="s">
        <v>217</v>
      </c>
      <c r="H58" s="14"/>
      <c r="I58" s="18"/>
      <c r="J58" s="17" t="s">
        <v>949</v>
      </c>
    </row>
    <row r="59" spans="1:10" ht="30" x14ac:dyDescent="0.25">
      <c r="A59" s="14">
        <v>56</v>
      </c>
      <c r="B59" s="21" t="s">
        <v>218</v>
      </c>
      <c r="C59" s="16" t="s">
        <v>219</v>
      </c>
      <c r="D59" s="17" t="s">
        <v>11</v>
      </c>
      <c r="E59" s="20">
        <v>28185.599999999999</v>
      </c>
      <c r="F59" s="14" t="s">
        <v>182</v>
      </c>
      <c r="G59" s="21" t="s">
        <v>220</v>
      </c>
      <c r="H59" s="14" t="s">
        <v>198</v>
      </c>
      <c r="I59" s="18">
        <f>E59*1.25</f>
        <v>35232</v>
      </c>
      <c r="J59" s="22"/>
    </row>
    <row r="60" spans="1:10" ht="30" x14ac:dyDescent="0.25">
      <c r="A60" s="9">
        <v>57</v>
      </c>
      <c r="B60" s="21" t="s">
        <v>221</v>
      </c>
      <c r="C60" s="16" t="s">
        <v>222</v>
      </c>
      <c r="D60" s="17" t="s">
        <v>11</v>
      </c>
      <c r="E60" s="20">
        <v>68954</v>
      </c>
      <c r="F60" s="14" t="s">
        <v>116</v>
      </c>
      <c r="G60" s="21" t="s">
        <v>223</v>
      </c>
      <c r="H60" s="14" t="s">
        <v>224</v>
      </c>
      <c r="I60" s="18">
        <f>E60</f>
        <v>68954</v>
      </c>
      <c r="J60" s="22"/>
    </row>
    <row r="61" spans="1:10" ht="30" x14ac:dyDescent="0.25">
      <c r="A61" s="14">
        <v>58</v>
      </c>
      <c r="B61" s="21" t="s">
        <v>225</v>
      </c>
      <c r="C61" s="16" t="s">
        <v>226</v>
      </c>
      <c r="D61" s="17" t="s">
        <v>11</v>
      </c>
      <c r="E61" s="20">
        <v>91012</v>
      </c>
      <c r="F61" s="14" t="s">
        <v>227</v>
      </c>
      <c r="G61" s="21" t="s">
        <v>228</v>
      </c>
      <c r="H61" s="14" t="s">
        <v>229</v>
      </c>
      <c r="I61" s="18">
        <f>E61*1.25</f>
        <v>113765</v>
      </c>
      <c r="J61" s="22"/>
    </row>
    <row r="62" spans="1:10" ht="45" x14ac:dyDescent="0.25">
      <c r="A62" s="9">
        <v>59</v>
      </c>
      <c r="B62" s="21" t="s">
        <v>230</v>
      </c>
      <c r="C62" s="16" t="s">
        <v>231</v>
      </c>
      <c r="D62" s="17" t="s">
        <v>11</v>
      </c>
      <c r="E62" s="20">
        <v>153700</v>
      </c>
      <c r="F62" s="14" t="s">
        <v>232</v>
      </c>
      <c r="G62" s="21" t="s">
        <v>233</v>
      </c>
      <c r="H62" s="14" t="s">
        <v>957</v>
      </c>
      <c r="I62" s="18">
        <f>E62*1.25</f>
        <v>192125</v>
      </c>
      <c r="J62" s="22"/>
    </row>
    <row r="63" spans="1:10" ht="45" x14ac:dyDescent="0.25">
      <c r="A63" s="14">
        <v>60</v>
      </c>
      <c r="B63" s="15" t="s">
        <v>234</v>
      </c>
      <c r="C63" s="16" t="s">
        <v>235</v>
      </c>
      <c r="D63" s="17" t="s">
        <v>50</v>
      </c>
      <c r="E63" s="18">
        <v>30890</v>
      </c>
      <c r="F63" s="14" t="s">
        <v>116</v>
      </c>
      <c r="G63" s="17" t="s">
        <v>59</v>
      </c>
      <c r="H63" s="14" t="s">
        <v>958</v>
      </c>
      <c r="I63" s="18">
        <v>30890</v>
      </c>
      <c r="J63" s="17"/>
    </row>
    <row r="64" spans="1:10" ht="60" x14ac:dyDescent="0.25">
      <c r="A64" s="9">
        <v>61</v>
      </c>
      <c r="B64" s="15" t="s">
        <v>236</v>
      </c>
      <c r="C64" s="16" t="s">
        <v>237</v>
      </c>
      <c r="D64" s="17" t="s">
        <v>50</v>
      </c>
      <c r="E64" s="18">
        <v>34890</v>
      </c>
      <c r="F64" s="14" t="s">
        <v>116</v>
      </c>
      <c r="G64" s="17" t="s">
        <v>59</v>
      </c>
      <c r="H64" s="14"/>
      <c r="I64" s="18"/>
      <c r="J64" s="17" t="s">
        <v>949</v>
      </c>
    </row>
    <row r="65" spans="1:10" ht="30" x14ac:dyDescent="0.25">
      <c r="A65" s="14">
        <v>62</v>
      </c>
      <c r="B65" s="15" t="s">
        <v>238</v>
      </c>
      <c r="C65" s="16" t="s">
        <v>239</v>
      </c>
      <c r="D65" s="17" t="s">
        <v>11</v>
      </c>
      <c r="E65" s="20">
        <v>5200</v>
      </c>
      <c r="F65" s="14" t="s">
        <v>240</v>
      </c>
      <c r="G65" s="21" t="s">
        <v>241</v>
      </c>
      <c r="H65" s="14" t="s">
        <v>242</v>
      </c>
      <c r="I65" s="18">
        <f>E65*1.25</f>
        <v>6500</v>
      </c>
      <c r="J65" s="17"/>
    </row>
    <row r="66" spans="1:10" ht="60" x14ac:dyDescent="0.25">
      <c r="A66" s="9">
        <v>63</v>
      </c>
      <c r="B66" s="15" t="s">
        <v>243</v>
      </c>
      <c r="C66" s="16" t="s">
        <v>244</v>
      </c>
      <c r="D66" s="17" t="s">
        <v>50</v>
      </c>
      <c r="E66" s="18">
        <v>29890</v>
      </c>
      <c r="F66" s="14" t="s">
        <v>245</v>
      </c>
      <c r="G66" s="17" t="s">
        <v>59</v>
      </c>
      <c r="H66" s="14"/>
      <c r="I66" s="18"/>
      <c r="J66" s="17" t="s">
        <v>949</v>
      </c>
    </row>
    <row r="67" spans="1:10" ht="45" x14ac:dyDescent="0.25">
      <c r="A67" s="14">
        <v>64</v>
      </c>
      <c r="B67" s="15" t="s">
        <v>246</v>
      </c>
      <c r="C67" s="16" t="s">
        <v>247</v>
      </c>
      <c r="D67" s="17" t="s">
        <v>11</v>
      </c>
      <c r="E67" s="20">
        <v>47740</v>
      </c>
      <c r="F67" s="14" t="s">
        <v>248</v>
      </c>
      <c r="G67" s="21" t="s">
        <v>249</v>
      </c>
      <c r="H67" s="14" t="s">
        <v>248</v>
      </c>
      <c r="I67" s="18">
        <f>E67*1.25</f>
        <v>59675</v>
      </c>
      <c r="J67" s="17"/>
    </row>
    <row r="68" spans="1:10" ht="30" x14ac:dyDescent="0.25">
      <c r="A68" s="9">
        <v>65</v>
      </c>
      <c r="B68" s="23" t="s">
        <v>250</v>
      </c>
      <c r="C68" s="16" t="s">
        <v>251</v>
      </c>
      <c r="D68" s="17" t="s">
        <v>11</v>
      </c>
      <c r="E68" s="20">
        <v>182100</v>
      </c>
      <c r="F68" s="14" t="s">
        <v>252</v>
      </c>
      <c r="G68" s="21" t="s">
        <v>233</v>
      </c>
      <c r="H68" s="14"/>
      <c r="I68" s="18"/>
      <c r="J68" s="17" t="s">
        <v>949</v>
      </c>
    </row>
    <row r="69" spans="1:10" ht="45" x14ac:dyDescent="0.25">
      <c r="A69" s="14">
        <v>66</v>
      </c>
      <c r="B69" s="15" t="s">
        <v>253</v>
      </c>
      <c r="C69" s="16" t="s">
        <v>254</v>
      </c>
      <c r="D69" s="17" t="s">
        <v>50</v>
      </c>
      <c r="E69" s="18">
        <v>60490</v>
      </c>
      <c r="F69" s="14" t="s">
        <v>245</v>
      </c>
      <c r="G69" s="17" t="s">
        <v>59</v>
      </c>
      <c r="H69" s="14"/>
      <c r="I69" s="18"/>
      <c r="J69" s="17" t="s">
        <v>949</v>
      </c>
    </row>
    <row r="70" spans="1:10" ht="45" x14ac:dyDescent="0.25">
      <c r="A70" s="9">
        <v>67</v>
      </c>
      <c r="B70" s="15" t="s">
        <v>255</v>
      </c>
      <c r="C70" s="16" t="s">
        <v>256</v>
      </c>
      <c r="D70" s="17" t="s">
        <v>50</v>
      </c>
      <c r="E70" s="20">
        <v>25000</v>
      </c>
      <c r="F70" s="14" t="s">
        <v>240</v>
      </c>
      <c r="G70" s="21" t="s">
        <v>257</v>
      </c>
      <c r="H70" s="14"/>
      <c r="I70" s="18"/>
      <c r="J70" s="17" t="s">
        <v>949</v>
      </c>
    </row>
    <row r="71" spans="1:10" ht="30" x14ac:dyDescent="0.25">
      <c r="A71" s="14">
        <v>68</v>
      </c>
      <c r="B71" s="15" t="s">
        <v>258</v>
      </c>
      <c r="C71" s="16" t="s">
        <v>259</v>
      </c>
      <c r="D71" s="17" t="s">
        <v>11</v>
      </c>
      <c r="E71" s="18">
        <v>34500</v>
      </c>
      <c r="F71" s="14" t="s">
        <v>260</v>
      </c>
      <c r="G71" s="17" t="s">
        <v>261</v>
      </c>
      <c r="H71" s="14" t="s">
        <v>959</v>
      </c>
      <c r="I71" s="18">
        <f>E71*1.25</f>
        <v>43125</v>
      </c>
      <c r="J71" s="17"/>
    </row>
    <row r="72" spans="1:10" ht="30" x14ac:dyDescent="0.25">
      <c r="A72" s="9">
        <v>69</v>
      </c>
      <c r="B72" s="15" t="s">
        <v>262</v>
      </c>
      <c r="C72" s="16" t="s">
        <v>263</v>
      </c>
      <c r="D72" s="17" t="s">
        <v>11</v>
      </c>
      <c r="E72" s="18">
        <v>62400</v>
      </c>
      <c r="F72" s="14" t="s">
        <v>264</v>
      </c>
      <c r="G72" s="17" t="s">
        <v>261</v>
      </c>
      <c r="H72" s="14"/>
      <c r="I72" s="18"/>
      <c r="J72" s="17" t="s">
        <v>949</v>
      </c>
    </row>
    <row r="73" spans="1:10" ht="45" x14ac:dyDescent="0.25">
      <c r="A73" s="14">
        <v>70</v>
      </c>
      <c r="B73" s="15" t="s">
        <v>265</v>
      </c>
      <c r="C73" s="16" t="s">
        <v>266</v>
      </c>
      <c r="D73" s="17" t="s">
        <v>50</v>
      </c>
      <c r="E73" s="20">
        <v>29700</v>
      </c>
      <c r="F73" s="14" t="s">
        <v>240</v>
      </c>
      <c r="G73" s="21" t="s">
        <v>267</v>
      </c>
      <c r="H73" s="14"/>
      <c r="I73" s="18"/>
      <c r="J73" s="17" t="s">
        <v>949</v>
      </c>
    </row>
    <row r="74" spans="1:10" ht="60" x14ac:dyDescent="0.25">
      <c r="A74" s="9">
        <v>71</v>
      </c>
      <c r="B74" s="21" t="s">
        <v>268</v>
      </c>
      <c r="C74" s="16" t="s">
        <v>269</v>
      </c>
      <c r="D74" s="17" t="s">
        <v>50</v>
      </c>
      <c r="E74" s="20">
        <v>29350</v>
      </c>
      <c r="F74" s="14" t="s">
        <v>125</v>
      </c>
      <c r="G74" s="21" t="s">
        <v>270</v>
      </c>
      <c r="H74" s="14"/>
      <c r="I74" s="18"/>
      <c r="J74" s="17" t="s">
        <v>949</v>
      </c>
    </row>
    <row r="75" spans="1:10" ht="30" x14ac:dyDescent="0.25">
      <c r="A75" s="14">
        <v>72</v>
      </c>
      <c r="B75" s="21" t="s">
        <v>271</v>
      </c>
      <c r="C75" s="16" t="s">
        <v>272</v>
      </c>
      <c r="D75" s="17" t="s">
        <v>11</v>
      </c>
      <c r="E75" s="20">
        <v>58880</v>
      </c>
      <c r="F75" s="14" t="s">
        <v>160</v>
      </c>
      <c r="G75" s="21" t="s">
        <v>273</v>
      </c>
      <c r="H75" s="14"/>
      <c r="I75" s="18"/>
      <c r="J75" s="17" t="s">
        <v>949</v>
      </c>
    </row>
    <row r="76" spans="1:10" ht="30" x14ac:dyDescent="0.25">
      <c r="A76" s="9">
        <v>73</v>
      </c>
      <c r="B76" s="21" t="s">
        <v>274</v>
      </c>
      <c r="C76" s="16" t="s">
        <v>275</v>
      </c>
      <c r="D76" s="17" t="s">
        <v>11</v>
      </c>
      <c r="E76" s="20">
        <v>66650</v>
      </c>
      <c r="F76" s="14" t="s">
        <v>160</v>
      </c>
      <c r="G76" s="21" t="s">
        <v>273</v>
      </c>
      <c r="H76" s="14"/>
      <c r="I76" s="18"/>
      <c r="J76" s="17" t="s">
        <v>949</v>
      </c>
    </row>
    <row r="77" spans="1:10" ht="30" x14ac:dyDescent="0.25">
      <c r="A77" s="14">
        <v>74</v>
      </c>
      <c r="B77" s="21" t="s">
        <v>276</v>
      </c>
      <c r="C77" s="16" t="s">
        <v>277</v>
      </c>
      <c r="D77" s="17" t="s">
        <v>11</v>
      </c>
      <c r="E77" s="20">
        <v>13600</v>
      </c>
      <c r="F77" s="14" t="s">
        <v>278</v>
      </c>
      <c r="G77" s="21" t="s">
        <v>279</v>
      </c>
      <c r="H77" s="14" t="s">
        <v>280</v>
      </c>
      <c r="I77" s="18">
        <f>E77</f>
        <v>13600</v>
      </c>
      <c r="J77" s="22"/>
    </row>
    <row r="78" spans="1:10" ht="30" x14ac:dyDescent="0.25">
      <c r="A78" s="9">
        <v>75</v>
      </c>
      <c r="B78" s="21" t="s">
        <v>281</v>
      </c>
      <c r="C78" s="16" t="s">
        <v>282</v>
      </c>
      <c r="D78" s="17" t="s">
        <v>11</v>
      </c>
      <c r="E78" s="20">
        <v>12100</v>
      </c>
      <c r="F78" s="14" t="s">
        <v>283</v>
      </c>
      <c r="G78" s="21" t="s">
        <v>284</v>
      </c>
      <c r="H78" s="14" t="s">
        <v>285</v>
      </c>
      <c r="I78" s="18">
        <f>E78*1.25</f>
        <v>15125</v>
      </c>
      <c r="J78" s="22"/>
    </row>
    <row r="79" spans="1:10" ht="30" x14ac:dyDescent="0.25">
      <c r="A79" s="14">
        <v>76</v>
      </c>
      <c r="B79" s="21" t="s">
        <v>286</v>
      </c>
      <c r="C79" s="16" t="s">
        <v>287</v>
      </c>
      <c r="D79" s="17" t="s">
        <v>11</v>
      </c>
      <c r="E79" s="20">
        <v>31240</v>
      </c>
      <c r="F79" s="14" t="s">
        <v>240</v>
      </c>
      <c r="G79" s="21" t="s">
        <v>288</v>
      </c>
      <c r="H79" s="14" t="s">
        <v>289</v>
      </c>
      <c r="I79" s="18">
        <f>E79</f>
        <v>31240</v>
      </c>
      <c r="J79" s="22"/>
    </row>
    <row r="80" spans="1:10" ht="30" x14ac:dyDescent="0.25">
      <c r="A80" s="9">
        <v>77</v>
      </c>
      <c r="B80" s="21" t="s">
        <v>290</v>
      </c>
      <c r="C80" s="16" t="s">
        <v>291</v>
      </c>
      <c r="D80" s="17" t="s">
        <v>11</v>
      </c>
      <c r="E80" s="20">
        <v>46300</v>
      </c>
      <c r="F80" s="14" t="s">
        <v>292</v>
      </c>
      <c r="G80" s="21" t="s">
        <v>293</v>
      </c>
      <c r="H80" s="14" t="s">
        <v>294</v>
      </c>
      <c r="I80" s="18">
        <f>E80*1.25</f>
        <v>57875</v>
      </c>
      <c r="J80" s="22"/>
    </row>
    <row r="81" spans="1:10" ht="45" x14ac:dyDescent="0.25">
      <c r="A81" s="14">
        <v>78</v>
      </c>
      <c r="B81" s="21" t="s">
        <v>77</v>
      </c>
      <c r="C81" s="16" t="s">
        <v>295</v>
      </c>
      <c r="D81" s="17" t="s">
        <v>11</v>
      </c>
      <c r="E81" s="20">
        <v>53400</v>
      </c>
      <c r="F81" s="14" t="s">
        <v>240</v>
      </c>
      <c r="G81" s="17" t="s">
        <v>80</v>
      </c>
      <c r="H81" s="14" t="s">
        <v>296</v>
      </c>
      <c r="I81" s="18">
        <f>E81*1.25</f>
        <v>66750</v>
      </c>
      <c r="J81" s="22"/>
    </row>
    <row r="82" spans="1:10" ht="30" x14ac:dyDescent="0.25">
      <c r="A82" s="9">
        <v>79</v>
      </c>
      <c r="B82" s="21" t="s">
        <v>297</v>
      </c>
      <c r="C82" s="16" t="s">
        <v>298</v>
      </c>
      <c r="D82" s="17" t="s">
        <v>11</v>
      </c>
      <c r="E82" s="20">
        <v>38694.300000000003</v>
      </c>
      <c r="F82" s="14" t="s">
        <v>125</v>
      </c>
      <c r="G82" s="17" t="s">
        <v>299</v>
      </c>
      <c r="H82" s="14" t="s">
        <v>289</v>
      </c>
      <c r="I82" s="18">
        <f>E82</f>
        <v>38694.300000000003</v>
      </c>
      <c r="J82" s="22"/>
    </row>
    <row r="83" spans="1:10" ht="30" x14ac:dyDescent="0.25">
      <c r="A83" s="14">
        <v>80</v>
      </c>
      <c r="B83" s="21" t="s">
        <v>300</v>
      </c>
      <c r="C83" s="16" t="s">
        <v>301</v>
      </c>
      <c r="D83" s="17" t="s">
        <v>11</v>
      </c>
      <c r="E83" s="20">
        <v>189600</v>
      </c>
      <c r="F83" s="14" t="s">
        <v>260</v>
      </c>
      <c r="G83" s="21" t="s">
        <v>302</v>
      </c>
      <c r="H83" s="14" t="s">
        <v>303</v>
      </c>
      <c r="I83" s="18">
        <f>E83*1.25</f>
        <v>237000</v>
      </c>
      <c r="J83" s="22"/>
    </row>
    <row r="84" spans="1:10" ht="30" x14ac:dyDescent="0.25">
      <c r="A84" s="9">
        <v>81</v>
      </c>
      <c r="B84" s="21" t="s">
        <v>304</v>
      </c>
      <c r="C84" s="16" t="s">
        <v>305</v>
      </c>
      <c r="D84" s="17" t="s">
        <v>11</v>
      </c>
      <c r="E84" s="20">
        <v>196900</v>
      </c>
      <c r="F84" s="14" t="s">
        <v>264</v>
      </c>
      <c r="G84" s="21" t="s">
        <v>306</v>
      </c>
      <c r="H84" s="14" t="s">
        <v>307</v>
      </c>
      <c r="I84" s="18">
        <f>E84*1.25</f>
        <v>246125</v>
      </c>
      <c r="J84" s="22"/>
    </row>
    <row r="85" spans="1:10" ht="30" x14ac:dyDescent="0.25">
      <c r="A85" s="14">
        <v>82</v>
      </c>
      <c r="B85" s="21" t="s">
        <v>308</v>
      </c>
      <c r="C85" s="16" t="s">
        <v>309</v>
      </c>
      <c r="D85" s="17" t="s">
        <v>11</v>
      </c>
      <c r="E85" s="20">
        <v>39840.370000000003</v>
      </c>
      <c r="F85" s="14" t="s">
        <v>310</v>
      </c>
      <c r="G85" s="21" t="s">
        <v>311</v>
      </c>
      <c r="H85" s="14"/>
      <c r="I85" s="18"/>
      <c r="J85" s="22" t="s">
        <v>949</v>
      </c>
    </row>
    <row r="86" spans="1:10" ht="30" x14ac:dyDescent="0.25">
      <c r="A86" s="9">
        <v>83</v>
      </c>
      <c r="B86" s="21" t="s">
        <v>312</v>
      </c>
      <c r="C86" s="16" t="s">
        <v>313</v>
      </c>
      <c r="D86" s="17" t="s">
        <v>11</v>
      </c>
      <c r="E86" s="20">
        <v>10080</v>
      </c>
      <c r="F86" s="14" t="s">
        <v>292</v>
      </c>
      <c r="G86" s="17" t="s">
        <v>314</v>
      </c>
      <c r="H86" s="14" t="s">
        <v>229</v>
      </c>
      <c r="I86" s="18">
        <f>E86*1.25</f>
        <v>12600</v>
      </c>
      <c r="J86" s="22"/>
    </row>
    <row r="87" spans="1:10" ht="45" x14ac:dyDescent="0.25">
      <c r="A87" s="14">
        <v>84</v>
      </c>
      <c r="B87" s="21" t="s">
        <v>315</v>
      </c>
      <c r="C87" s="16" t="s">
        <v>316</v>
      </c>
      <c r="D87" s="17" t="s">
        <v>50</v>
      </c>
      <c r="E87" s="20">
        <v>32700</v>
      </c>
      <c r="F87" s="14" t="s">
        <v>260</v>
      </c>
      <c r="G87" s="21" t="s">
        <v>267</v>
      </c>
      <c r="H87" s="14" t="s">
        <v>960</v>
      </c>
      <c r="I87" s="20">
        <v>32700</v>
      </c>
      <c r="J87" s="22"/>
    </row>
    <row r="88" spans="1:10" ht="30" x14ac:dyDescent="0.25">
      <c r="A88" s="9">
        <v>85</v>
      </c>
      <c r="B88" s="21" t="s">
        <v>317</v>
      </c>
      <c r="C88" s="16" t="s">
        <v>318</v>
      </c>
      <c r="D88" s="17" t="s">
        <v>11</v>
      </c>
      <c r="E88" s="20">
        <v>67500</v>
      </c>
      <c r="F88" s="14" t="s">
        <v>319</v>
      </c>
      <c r="G88" s="21" t="s">
        <v>233</v>
      </c>
      <c r="H88" s="14" t="s">
        <v>320</v>
      </c>
      <c r="I88" s="18">
        <f t="shared" ref="I88:I93" si="1">E88*1.25</f>
        <v>84375</v>
      </c>
      <c r="J88" s="22"/>
    </row>
    <row r="89" spans="1:10" ht="75" x14ac:dyDescent="0.25">
      <c r="A89" s="14">
        <v>86</v>
      </c>
      <c r="B89" s="21" t="s">
        <v>321</v>
      </c>
      <c r="C89" s="16" t="s">
        <v>322</v>
      </c>
      <c r="D89" s="17" t="s">
        <v>11</v>
      </c>
      <c r="E89" s="20">
        <v>9300</v>
      </c>
      <c r="F89" s="14" t="s">
        <v>289</v>
      </c>
      <c r="G89" s="21" t="s">
        <v>323</v>
      </c>
      <c r="H89" s="14" t="s">
        <v>324</v>
      </c>
      <c r="I89" s="18">
        <f t="shared" si="1"/>
        <v>11625</v>
      </c>
      <c r="J89" s="22"/>
    </row>
    <row r="90" spans="1:10" ht="45" x14ac:dyDescent="0.25">
      <c r="A90" s="9">
        <v>87</v>
      </c>
      <c r="B90" s="21" t="s">
        <v>325</v>
      </c>
      <c r="C90" s="16" t="s">
        <v>326</v>
      </c>
      <c r="D90" s="17" t="s">
        <v>11</v>
      </c>
      <c r="E90" s="20">
        <v>17138</v>
      </c>
      <c r="F90" s="14" t="s">
        <v>125</v>
      </c>
      <c r="G90" s="17" t="s">
        <v>327</v>
      </c>
      <c r="H90" s="14"/>
      <c r="I90" s="18">
        <f t="shared" si="1"/>
        <v>21422.5</v>
      </c>
      <c r="J90" s="22"/>
    </row>
    <row r="91" spans="1:10" ht="75" x14ac:dyDescent="0.25">
      <c r="A91" s="14">
        <v>88</v>
      </c>
      <c r="B91" s="21" t="s">
        <v>328</v>
      </c>
      <c r="C91" s="16" t="s">
        <v>329</v>
      </c>
      <c r="D91" s="17" t="s">
        <v>11</v>
      </c>
      <c r="E91" s="20">
        <v>11608</v>
      </c>
      <c r="F91" s="14"/>
      <c r="G91" s="17" t="s">
        <v>330</v>
      </c>
      <c r="H91" s="14"/>
      <c r="I91" s="18">
        <f t="shared" si="1"/>
        <v>14510</v>
      </c>
      <c r="J91" s="22" t="s">
        <v>949</v>
      </c>
    </row>
    <row r="92" spans="1:10" ht="30" x14ac:dyDescent="0.25">
      <c r="A92" s="9">
        <v>89</v>
      </c>
      <c r="B92" s="21" t="s">
        <v>331</v>
      </c>
      <c r="C92" s="16" t="s">
        <v>332</v>
      </c>
      <c r="D92" s="17" t="s">
        <v>11</v>
      </c>
      <c r="E92" s="20">
        <v>19500</v>
      </c>
      <c r="F92" s="14" t="s">
        <v>310</v>
      </c>
      <c r="G92" s="21" t="s">
        <v>124</v>
      </c>
      <c r="H92" s="14" t="s">
        <v>333</v>
      </c>
      <c r="I92" s="18">
        <f t="shared" si="1"/>
        <v>24375</v>
      </c>
      <c r="J92" s="22"/>
    </row>
    <row r="93" spans="1:10" ht="30" x14ac:dyDescent="0.25">
      <c r="A93" s="14">
        <v>90</v>
      </c>
      <c r="B93" s="21" t="s">
        <v>334</v>
      </c>
      <c r="C93" s="16" t="s">
        <v>335</v>
      </c>
      <c r="D93" s="17" t="s">
        <v>11</v>
      </c>
      <c r="E93" s="20">
        <v>66021.119999999995</v>
      </c>
      <c r="F93" s="14" t="s">
        <v>336</v>
      </c>
      <c r="G93" s="21" t="s">
        <v>337</v>
      </c>
      <c r="H93" s="14" t="s">
        <v>961</v>
      </c>
      <c r="I93" s="18">
        <f t="shared" si="1"/>
        <v>82526.399999999994</v>
      </c>
      <c r="J93" s="22"/>
    </row>
    <row r="94" spans="1:10" ht="30" x14ac:dyDescent="0.25">
      <c r="A94" s="9">
        <v>91</v>
      </c>
      <c r="B94" s="21" t="s">
        <v>338</v>
      </c>
      <c r="C94" s="16" t="s">
        <v>339</v>
      </c>
      <c r="D94" s="17" t="s">
        <v>11</v>
      </c>
      <c r="E94" s="20">
        <v>108846.39999999999</v>
      </c>
      <c r="F94" s="14" t="s">
        <v>340</v>
      </c>
      <c r="G94" s="21" t="s">
        <v>341</v>
      </c>
      <c r="H94" s="14"/>
      <c r="I94" s="18"/>
      <c r="J94" s="22" t="s">
        <v>949</v>
      </c>
    </row>
    <row r="95" spans="1:10" ht="30" x14ac:dyDescent="0.25">
      <c r="A95" s="14">
        <v>92</v>
      </c>
      <c r="B95" s="21" t="s">
        <v>342</v>
      </c>
      <c r="C95" s="16" t="s">
        <v>343</v>
      </c>
      <c r="D95" s="17" t="s">
        <v>11</v>
      </c>
      <c r="E95" s="20">
        <v>103591.9</v>
      </c>
      <c r="F95" s="14" t="s">
        <v>344</v>
      </c>
      <c r="G95" s="21" t="s">
        <v>341</v>
      </c>
      <c r="H95" s="14"/>
      <c r="I95" s="18"/>
      <c r="J95" s="22" t="s">
        <v>949</v>
      </c>
    </row>
    <row r="96" spans="1:10" ht="30" x14ac:dyDescent="0.25">
      <c r="A96" s="9">
        <v>93</v>
      </c>
      <c r="B96" s="21" t="s">
        <v>345</v>
      </c>
      <c r="C96" s="16" t="s">
        <v>346</v>
      </c>
      <c r="D96" s="17" t="s">
        <v>11</v>
      </c>
      <c r="E96" s="20">
        <v>53882.44</v>
      </c>
      <c r="F96" s="14" t="s">
        <v>73</v>
      </c>
      <c r="G96" s="21" t="s">
        <v>347</v>
      </c>
      <c r="H96" s="14" t="s">
        <v>348</v>
      </c>
      <c r="I96" s="18">
        <f>E96*1.25</f>
        <v>67353.05</v>
      </c>
      <c r="J96" s="22"/>
    </row>
    <row r="97" spans="1:10" ht="30" x14ac:dyDescent="0.25">
      <c r="A97" s="14">
        <v>94</v>
      </c>
      <c r="B97" s="15" t="s">
        <v>349</v>
      </c>
      <c r="C97" s="16" t="s">
        <v>350</v>
      </c>
      <c r="D97" s="17" t="s">
        <v>11</v>
      </c>
      <c r="E97" s="20">
        <v>47436</v>
      </c>
      <c r="F97" s="14" t="s">
        <v>292</v>
      </c>
      <c r="G97" s="21" t="s">
        <v>351</v>
      </c>
      <c r="H97" s="14" t="s">
        <v>352</v>
      </c>
      <c r="I97" s="18">
        <f>E97*1.25</f>
        <v>59295</v>
      </c>
      <c r="J97" s="22"/>
    </row>
    <row r="98" spans="1:10" ht="45" x14ac:dyDescent="0.25">
      <c r="A98" s="9">
        <v>95</v>
      </c>
      <c r="B98" s="15" t="s">
        <v>353</v>
      </c>
      <c r="C98" s="16" t="s">
        <v>354</v>
      </c>
      <c r="D98" s="17" t="s">
        <v>50</v>
      </c>
      <c r="E98" s="20">
        <v>13800</v>
      </c>
      <c r="F98" s="14" t="s">
        <v>149</v>
      </c>
      <c r="G98" s="21" t="s">
        <v>355</v>
      </c>
      <c r="H98" s="14" t="s">
        <v>962</v>
      </c>
      <c r="I98" s="20">
        <v>13800</v>
      </c>
      <c r="J98" s="22"/>
    </row>
    <row r="99" spans="1:10" ht="30" x14ac:dyDescent="0.25">
      <c r="A99" s="14">
        <v>96</v>
      </c>
      <c r="B99" s="15" t="s">
        <v>356</v>
      </c>
      <c r="C99" s="16" t="s">
        <v>357</v>
      </c>
      <c r="D99" s="17" t="s">
        <v>11</v>
      </c>
      <c r="E99" s="20">
        <v>7186.4</v>
      </c>
      <c r="F99" s="14" t="s">
        <v>224</v>
      </c>
      <c r="G99" s="21" t="s">
        <v>358</v>
      </c>
      <c r="H99" s="14" t="s">
        <v>73</v>
      </c>
      <c r="I99" s="18">
        <f>E99*1.25</f>
        <v>8983</v>
      </c>
      <c r="J99" s="22"/>
    </row>
    <row r="100" spans="1:10" ht="45" x14ac:dyDescent="0.25">
      <c r="A100" s="9">
        <v>97</v>
      </c>
      <c r="B100" s="15" t="s">
        <v>359</v>
      </c>
      <c r="C100" s="16" t="s">
        <v>360</v>
      </c>
      <c r="D100" s="17" t="s">
        <v>11</v>
      </c>
      <c r="E100" s="20">
        <v>14837</v>
      </c>
      <c r="F100" s="14" t="s">
        <v>224</v>
      </c>
      <c r="G100" s="21" t="s">
        <v>361</v>
      </c>
      <c r="H100" s="14" t="s">
        <v>362</v>
      </c>
      <c r="I100" s="18">
        <f>E100*1.25</f>
        <v>18546.25</v>
      </c>
      <c r="J100" s="22"/>
    </row>
    <row r="101" spans="1:10" ht="30" x14ac:dyDescent="0.25">
      <c r="A101" s="14">
        <v>98</v>
      </c>
      <c r="B101" s="21" t="s">
        <v>363</v>
      </c>
      <c r="C101" s="16" t="s">
        <v>364</v>
      </c>
      <c r="D101" s="17" t="s">
        <v>11</v>
      </c>
      <c r="E101" s="20">
        <v>41735</v>
      </c>
      <c r="F101" s="14" t="s">
        <v>224</v>
      </c>
      <c r="G101" s="21" t="s">
        <v>365</v>
      </c>
      <c r="H101" s="14" t="s">
        <v>963</v>
      </c>
      <c r="I101" s="18">
        <f>1.25*34975</f>
        <v>43718.75</v>
      </c>
      <c r="J101" s="22"/>
    </row>
    <row r="102" spans="1:10" ht="30" x14ac:dyDescent="0.25">
      <c r="A102" s="9">
        <v>99</v>
      </c>
      <c r="B102" s="21" t="s">
        <v>366</v>
      </c>
      <c r="C102" s="16" t="s">
        <v>367</v>
      </c>
      <c r="D102" s="17" t="s">
        <v>11</v>
      </c>
      <c r="E102" s="20">
        <v>47196</v>
      </c>
      <c r="F102" s="14" t="s">
        <v>344</v>
      </c>
      <c r="G102" s="21" t="s">
        <v>368</v>
      </c>
      <c r="H102" s="14" t="s">
        <v>369</v>
      </c>
      <c r="I102" s="18">
        <f>E102*1.25</f>
        <v>58995</v>
      </c>
      <c r="J102" s="22"/>
    </row>
    <row r="103" spans="1:10" ht="30" x14ac:dyDescent="0.25">
      <c r="A103" s="14">
        <v>100</v>
      </c>
      <c r="B103" s="21" t="s">
        <v>370</v>
      </c>
      <c r="C103" s="16" t="s">
        <v>371</v>
      </c>
      <c r="D103" s="17" t="s">
        <v>11</v>
      </c>
      <c r="E103" s="20">
        <v>30423.91</v>
      </c>
      <c r="F103" s="14" t="s">
        <v>344</v>
      </c>
      <c r="G103" s="21" t="s">
        <v>372</v>
      </c>
      <c r="H103" s="14" t="s">
        <v>373</v>
      </c>
      <c r="I103" s="18">
        <f>E103</f>
        <v>30423.91</v>
      </c>
      <c r="J103" s="22"/>
    </row>
    <row r="104" spans="1:10" ht="45" x14ac:dyDescent="0.25">
      <c r="A104" s="9">
        <v>101</v>
      </c>
      <c r="B104" s="21" t="s">
        <v>374</v>
      </c>
      <c r="C104" s="16" t="s">
        <v>375</v>
      </c>
      <c r="D104" s="17" t="s">
        <v>11</v>
      </c>
      <c r="E104" s="20">
        <v>14875</v>
      </c>
      <c r="F104" s="14" t="s">
        <v>376</v>
      </c>
      <c r="G104" s="21" t="s">
        <v>377</v>
      </c>
      <c r="H104" s="14" t="s">
        <v>378</v>
      </c>
      <c r="I104" s="18">
        <f>E104*1.25</f>
        <v>18593.75</v>
      </c>
      <c r="J104" s="22"/>
    </row>
    <row r="105" spans="1:10" ht="45" x14ac:dyDescent="0.25">
      <c r="A105" s="14">
        <v>102</v>
      </c>
      <c r="B105" s="21" t="s">
        <v>379</v>
      </c>
      <c r="C105" s="16" t="s">
        <v>380</v>
      </c>
      <c r="D105" s="17" t="s">
        <v>11</v>
      </c>
      <c r="E105" s="20">
        <v>24800</v>
      </c>
      <c r="F105" s="14" t="s">
        <v>381</v>
      </c>
      <c r="G105" s="21" t="s">
        <v>257</v>
      </c>
      <c r="H105" s="14"/>
      <c r="I105" s="18"/>
      <c r="J105" s="22" t="s">
        <v>949</v>
      </c>
    </row>
    <row r="106" spans="1:10" ht="45" x14ac:dyDescent="0.25">
      <c r="A106" s="9">
        <v>103</v>
      </c>
      <c r="B106" s="21" t="s">
        <v>382</v>
      </c>
      <c r="C106" s="16" t="s">
        <v>383</v>
      </c>
      <c r="D106" s="17" t="s">
        <v>11</v>
      </c>
      <c r="E106" s="20">
        <v>133841.94</v>
      </c>
      <c r="F106" s="14" t="s">
        <v>333</v>
      </c>
      <c r="G106" s="21" t="s">
        <v>384</v>
      </c>
      <c r="H106" s="14" t="s">
        <v>385</v>
      </c>
      <c r="I106" s="18">
        <f>E106*1.25</f>
        <v>167302.42499999999</v>
      </c>
      <c r="J106" s="22"/>
    </row>
    <row r="107" spans="1:10" ht="30" x14ac:dyDescent="0.25">
      <c r="A107" s="14">
        <v>104</v>
      </c>
      <c r="B107" s="21" t="s">
        <v>964</v>
      </c>
      <c r="C107" s="16" t="s">
        <v>386</v>
      </c>
      <c r="D107" s="17" t="s">
        <v>11</v>
      </c>
      <c r="E107" s="20">
        <v>19400</v>
      </c>
      <c r="F107" s="14" t="s">
        <v>333</v>
      </c>
      <c r="G107" s="21" t="s">
        <v>387</v>
      </c>
      <c r="H107" s="14"/>
      <c r="I107" s="18"/>
      <c r="J107" s="22" t="s">
        <v>949</v>
      </c>
    </row>
    <row r="108" spans="1:10" ht="30" x14ac:dyDescent="0.25">
      <c r="A108" s="9">
        <v>105</v>
      </c>
      <c r="B108" s="21" t="s">
        <v>388</v>
      </c>
      <c r="C108" s="16" t="s">
        <v>389</v>
      </c>
      <c r="D108" s="17" t="s">
        <v>11</v>
      </c>
      <c r="E108" s="20">
        <v>64954.28</v>
      </c>
      <c r="F108" s="14" t="s">
        <v>390</v>
      </c>
      <c r="G108" s="21" t="s">
        <v>391</v>
      </c>
      <c r="H108" s="14" t="s">
        <v>392</v>
      </c>
      <c r="I108" s="18">
        <f>E108*1.25</f>
        <v>81192.850000000006</v>
      </c>
      <c r="J108" s="22"/>
    </row>
    <row r="109" spans="1:10" ht="45" x14ac:dyDescent="0.25">
      <c r="A109" s="14">
        <v>106</v>
      </c>
      <c r="B109" s="21" t="s">
        <v>393</v>
      </c>
      <c r="C109" s="16" t="s">
        <v>394</v>
      </c>
      <c r="D109" s="17" t="s">
        <v>11</v>
      </c>
      <c r="E109" s="20">
        <v>34716</v>
      </c>
      <c r="F109" s="14" t="s">
        <v>395</v>
      </c>
      <c r="G109" s="21" t="s">
        <v>396</v>
      </c>
      <c r="H109" s="14" t="s">
        <v>397</v>
      </c>
      <c r="I109" s="18">
        <f>E109*1.25</f>
        <v>43395</v>
      </c>
      <c r="J109" s="22"/>
    </row>
    <row r="110" spans="1:10" ht="30" x14ac:dyDescent="0.25">
      <c r="A110" s="9">
        <v>107</v>
      </c>
      <c r="B110" s="21" t="s">
        <v>398</v>
      </c>
      <c r="C110" s="16" t="s">
        <v>399</v>
      </c>
      <c r="D110" s="17" t="s">
        <v>50</v>
      </c>
      <c r="E110" s="20">
        <v>155317.97</v>
      </c>
      <c r="F110" s="14" t="s">
        <v>400</v>
      </c>
      <c r="G110" s="21" t="s">
        <v>401</v>
      </c>
      <c r="H110" s="14" t="s">
        <v>402</v>
      </c>
      <c r="I110" s="18">
        <f>167750.44*1.25</f>
        <v>209688.05</v>
      </c>
      <c r="J110" s="21"/>
    </row>
    <row r="111" spans="1:10" ht="75" x14ac:dyDescent="0.25">
      <c r="A111" s="14">
        <v>108</v>
      </c>
      <c r="B111" s="21" t="s">
        <v>403</v>
      </c>
      <c r="C111" s="16" t="s">
        <v>404</v>
      </c>
      <c r="D111" s="17" t="s">
        <v>11</v>
      </c>
      <c r="E111" s="20">
        <v>5600</v>
      </c>
      <c r="F111" s="14" t="s">
        <v>405</v>
      </c>
      <c r="G111" s="21" t="s">
        <v>119</v>
      </c>
      <c r="H111" s="14" t="s">
        <v>149</v>
      </c>
      <c r="I111" s="18">
        <f>E111*1.25</f>
        <v>7000</v>
      </c>
      <c r="J111" s="22"/>
    </row>
    <row r="112" spans="1:10" s="28" customFormat="1" ht="30" x14ac:dyDescent="0.25">
      <c r="A112" s="9">
        <v>109</v>
      </c>
      <c r="B112" s="17" t="s">
        <v>406</v>
      </c>
      <c r="C112" s="26" t="s">
        <v>407</v>
      </c>
      <c r="D112" s="17" t="s">
        <v>50</v>
      </c>
      <c r="E112" s="25">
        <v>45000</v>
      </c>
      <c r="F112" s="24" t="s">
        <v>408</v>
      </c>
      <c r="G112" s="17" t="s">
        <v>306</v>
      </c>
      <c r="H112" s="24"/>
      <c r="I112" s="18"/>
      <c r="J112" s="27" t="s">
        <v>949</v>
      </c>
    </row>
    <row r="113" spans="1:10" ht="30" x14ac:dyDescent="0.25">
      <c r="A113" s="14">
        <v>110</v>
      </c>
      <c r="B113" s="21" t="s">
        <v>409</v>
      </c>
      <c r="C113" s="16" t="s">
        <v>410</v>
      </c>
      <c r="D113" s="17" t="s">
        <v>11</v>
      </c>
      <c r="E113" s="20">
        <v>44800</v>
      </c>
      <c r="F113" s="14" t="s">
        <v>411</v>
      </c>
      <c r="G113" s="21" t="s">
        <v>412</v>
      </c>
      <c r="H113" s="14"/>
      <c r="I113" s="18"/>
      <c r="J113" s="27" t="s">
        <v>949</v>
      </c>
    </row>
    <row r="114" spans="1:10" ht="30" x14ac:dyDescent="0.25">
      <c r="A114" s="9">
        <v>111</v>
      </c>
      <c r="B114" s="21" t="s">
        <v>413</v>
      </c>
      <c r="C114" s="16" t="s">
        <v>414</v>
      </c>
      <c r="D114" s="17" t="s">
        <v>11</v>
      </c>
      <c r="E114" s="20">
        <v>49800</v>
      </c>
      <c r="F114" s="14" t="s">
        <v>385</v>
      </c>
      <c r="G114" s="21" t="s">
        <v>415</v>
      </c>
      <c r="H114" s="14" t="s">
        <v>965</v>
      </c>
      <c r="I114" s="18">
        <f>E114*1.25</f>
        <v>62250</v>
      </c>
      <c r="J114" s="22"/>
    </row>
    <row r="115" spans="1:10" ht="30" x14ac:dyDescent="0.25">
      <c r="A115" s="14">
        <v>112</v>
      </c>
      <c r="B115" s="21" t="s">
        <v>416</v>
      </c>
      <c r="C115" s="16" t="s">
        <v>417</v>
      </c>
      <c r="D115" s="17" t="s">
        <v>11</v>
      </c>
      <c r="E115" s="20">
        <v>141780</v>
      </c>
      <c r="F115" s="14" t="s">
        <v>369</v>
      </c>
      <c r="G115" s="21" t="s">
        <v>302</v>
      </c>
      <c r="H115" s="14" t="s">
        <v>966</v>
      </c>
      <c r="I115" s="18">
        <f>E115*1.25</f>
        <v>177225</v>
      </c>
      <c r="J115" s="22"/>
    </row>
    <row r="116" spans="1:10" ht="30" x14ac:dyDescent="0.25">
      <c r="A116" s="9">
        <v>113</v>
      </c>
      <c r="B116" s="15" t="s">
        <v>238</v>
      </c>
      <c r="C116" s="16" t="s">
        <v>418</v>
      </c>
      <c r="D116" s="17" t="s">
        <v>11</v>
      </c>
      <c r="E116" s="20">
        <v>6500</v>
      </c>
      <c r="F116" s="14" t="s">
        <v>369</v>
      </c>
      <c r="G116" s="21" t="s">
        <v>241</v>
      </c>
      <c r="H116" s="14"/>
      <c r="I116" s="18"/>
      <c r="J116" s="27" t="s">
        <v>949</v>
      </c>
    </row>
    <row r="117" spans="1:10" ht="60" x14ac:dyDescent="0.25">
      <c r="A117" s="14">
        <v>114</v>
      </c>
      <c r="B117" s="15" t="s">
        <v>419</v>
      </c>
      <c r="C117" s="16" t="s">
        <v>420</v>
      </c>
      <c r="D117" s="17" t="s">
        <v>11</v>
      </c>
      <c r="E117" s="20">
        <v>24605</v>
      </c>
      <c r="F117" s="14" t="s">
        <v>421</v>
      </c>
      <c r="G117" s="21" t="s">
        <v>422</v>
      </c>
      <c r="H117" s="14" t="s">
        <v>967</v>
      </c>
      <c r="I117" s="18">
        <f>E117*1.25</f>
        <v>30756.25</v>
      </c>
      <c r="J117" s="17"/>
    </row>
    <row r="118" spans="1:10" ht="75" x14ac:dyDescent="0.25">
      <c r="A118" s="9">
        <v>115</v>
      </c>
      <c r="B118" s="21" t="s">
        <v>912</v>
      </c>
      <c r="C118" s="16" t="s">
        <v>423</v>
      </c>
      <c r="D118" s="17" t="s">
        <v>11</v>
      </c>
      <c r="E118" s="20">
        <v>2180</v>
      </c>
      <c r="F118" s="14" t="s">
        <v>424</v>
      </c>
      <c r="G118" s="21" t="s">
        <v>425</v>
      </c>
      <c r="H118" s="14" t="s">
        <v>426</v>
      </c>
      <c r="I118" s="18">
        <f>E118</f>
        <v>2180</v>
      </c>
      <c r="J118" s="22"/>
    </row>
    <row r="119" spans="1:10" ht="45" x14ac:dyDescent="0.25">
      <c r="A119" s="14">
        <v>116</v>
      </c>
      <c r="B119" s="21" t="s">
        <v>913</v>
      </c>
      <c r="C119" s="16" t="s">
        <v>427</v>
      </c>
      <c r="D119" s="17" t="s">
        <v>11</v>
      </c>
      <c r="E119" s="20">
        <v>600</v>
      </c>
      <c r="F119" s="14" t="s">
        <v>428</v>
      </c>
      <c r="G119" s="21" t="s">
        <v>429</v>
      </c>
      <c r="H119" s="14" t="s">
        <v>430</v>
      </c>
      <c r="I119" s="18">
        <f>E119*1.25</f>
        <v>750</v>
      </c>
      <c r="J119" s="22"/>
    </row>
    <row r="120" spans="1:10" ht="30" x14ac:dyDescent="0.25">
      <c r="A120" s="9">
        <v>117</v>
      </c>
      <c r="B120" s="21" t="s">
        <v>431</v>
      </c>
      <c r="C120" s="16" t="s">
        <v>432</v>
      </c>
      <c r="D120" s="17" t="s">
        <v>11</v>
      </c>
      <c r="E120" s="20">
        <v>14820.54</v>
      </c>
      <c r="F120" s="14" t="s">
        <v>433</v>
      </c>
      <c r="G120" s="21" t="s">
        <v>434</v>
      </c>
      <c r="H120" s="14" t="s">
        <v>435</v>
      </c>
      <c r="I120" s="18">
        <v>17335.07</v>
      </c>
      <c r="J120" s="22"/>
    </row>
    <row r="121" spans="1:10" ht="30" x14ac:dyDescent="0.25">
      <c r="A121" s="14">
        <v>118</v>
      </c>
      <c r="B121" s="21" t="s">
        <v>436</v>
      </c>
      <c r="C121" s="16" t="s">
        <v>437</v>
      </c>
      <c r="D121" s="17" t="s">
        <v>11</v>
      </c>
      <c r="E121" s="20">
        <v>34400</v>
      </c>
      <c r="F121" s="14" t="s">
        <v>438</v>
      </c>
      <c r="G121" s="21" t="s">
        <v>302</v>
      </c>
      <c r="H121" s="14" t="s">
        <v>968</v>
      </c>
      <c r="I121" s="18">
        <f>E121*1.25</f>
        <v>43000</v>
      </c>
      <c r="J121" s="22"/>
    </row>
    <row r="122" spans="1:10" ht="30" x14ac:dyDescent="0.25">
      <c r="A122" s="9">
        <v>119</v>
      </c>
      <c r="B122" s="21" t="s">
        <v>439</v>
      </c>
      <c r="C122" s="16" t="s">
        <v>440</v>
      </c>
      <c r="D122" s="17" t="s">
        <v>50</v>
      </c>
      <c r="E122" s="20">
        <v>142020</v>
      </c>
      <c r="F122" s="14" t="s">
        <v>411</v>
      </c>
      <c r="G122" s="21" t="s">
        <v>422</v>
      </c>
      <c r="H122" s="14" t="s">
        <v>967</v>
      </c>
      <c r="I122" s="18">
        <f>E122*1.25</f>
        <v>177525</v>
      </c>
      <c r="J122" s="22"/>
    </row>
    <row r="123" spans="1:10" ht="30" x14ac:dyDescent="0.25">
      <c r="A123" s="14">
        <v>120</v>
      </c>
      <c r="B123" s="21" t="s">
        <v>312</v>
      </c>
      <c r="C123" s="16" t="s">
        <v>441</v>
      </c>
      <c r="D123" s="17" t="s">
        <v>11</v>
      </c>
      <c r="E123" s="20">
        <v>2898</v>
      </c>
      <c r="F123" s="14" t="s">
        <v>397</v>
      </c>
      <c r="G123" s="21" t="s">
        <v>442</v>
      </c>
      <c r="H123" s="14" t="s">
        <v>443</v>
      </c>
      <c r="I123" s="18">
        <f>E123*1.25</f>
        <v>3622.5</v>
      </c>
      <c r="J123" s="22"/>
    </row>
    <row r="124" spans="1:10" ht="30" x14ac:dyDescent="0.25">
      <c r="A124" s="9">
        <v>121</v>
      </c>
      <c r="B124" s="21" t="s">
        <v>444</v>
      </c>
      <c r="C124" s="16" t="s">
        <v>445</v>
      </c>
      <c r="D124" s="17" t="s">
        <v>11</v>
      </c>
      <c r="E124" s="20">
        <v>8350</v>
      </c>
      <c r="F124" s="14" t="s">
        <v>421</v>
      </c>
      <c r="G124" s="21" t="s">
        <v>446</v>
      </c>
      <c r="H124" s="14" t="s">
        <v>447</v>
      </c>
      <c r="I124" s="18">
        <f>E124*1.25</f>
        <v>10437.5</v>
      </c>
      <c r="J124" s="22"/>
    </row>
    <row r="125" spans="1:10" ht="30" x14ac:dyDescent="0.25">
      <c r="A125" s="14">
        <v>122</v>
      </c>
      <c r="B125" s="21" t="s">
        <v>204</v>
      </c>
      <c r="C125" s="16" t="s">
        <v>448</v>
      </c>
      <c r="D125" s="17" t="s">
        <v>11</v>
      </c>
      <c r="E125" s="20">
        <v>13594.2</v>
      </c>
      <c r="F125" s="14" t="s">
        <v>449</v>
      </c>
      <c r="G125" s="21" t="s">
        <v>207</v>
      </c>
      <c r="H125" s="14" t="s">
        <v>450</v>
      </c>
      <c r="I125" s="18">
        <f>E125</f>
        <v>13594.2</v>
      </c>
      <c r="J125" s="22"/>
    </row>
    <row r="126" spans="1:10" ht="120" x14ac:dyDescent="0.25">
      <c r="A126" s="9">
        <v>123</v>
      </c>
      <c r="B126" s="15" t="s">
        <v>451</v>
      </c>
      <c r="C126" s="16" t="s">
        <v>452</v>
      </c>
      <c r="D126" s="17" t="s">
        <v>11</v>
      </c>
      <c r="E126" s="20">
        <v>28000</v>
      </c>
      <c r="F126" s="14" t="s">
        <v>453</v>
      </c>
      <c r="G126" s="17" t="s">
        <v>80</v>
      </c>
      <c r="H126" s="14" t="s">
        <v>454</v>
      </c>
      <c r="I126" s="18">
        <f>E126*1.25</f>
        <v>35000</v>
      </c>
      <c r="J126" s="22"/>
    </row>
    <row r="127" spans="1:10" ht="45" x14ac:dyDescent="0.25">
      <c r="A127" s="14">
        <v>124</v>
      </c>
      <c r="B127" s="15" t="s">
        <v>455</v>
      </c>
      <c r="C127" s="16" t="s">
        <v>456</v>
      </c>
      <c r="D127" s="17" t="s">
        <v>11</v>
      </c>
      <c r="E127" s="18">
        <v>27550</v>
      </c>
      <c r="F127" s="14" t="s">
        <v>453</v>
      </c>
      <c r="G127" s="17" t="s">
        <v>457</v>
      </c>
      <c r="H127" s="14" t="s">
        <v>376</v>
      </c>
      <c r="I127" s="18">
        <f>E127*1.25</f>
        <v>34437.5</v>
      </c>
      <c r="J127" s="17"/>
    </row>
    <row r="128" spans="1:10" ht="30" x14ac:dyDescent="0.25">
      <c r="A128" s="9">
        <v>125</v>
      </c>
      <c r="B128" s="15" t="s">
        <v>458</v>
      </c>
      <c r="C128" s="16" t="s">
        <v>459</v>
      </c>
      <c r="D128" s="17" t="s">
        <v>11</v>
      </c>
      <c r="E128" s="20">
        <v>3360</v>
      </c>
      <c r="F128" s="14" t="s">
        <v>336</v>
      </c>
      <c r="G128" s="21" t="s">
        <v>284</v>
      </c>
      <c r="H128" s="14" t="s">
        <v>460</v>
      </c>
      <c r="I128" s="18">
        <f>E128*1.25</f>
        <v>4200</v>
      </c>
      <c r="J128" s="17"/>
    </row>
    <row r="129" spans="1:10" ht="30" x14ac:dyDescent="0.25">
      <c r="A129" s="14">
        <v>126</v>
      </c>
      <c r="B129" s="15" t="s">
        <v>461</v>
      </c>
      <c r="C129" s="16" t="s">
        <v>462</v>
      </c>
      <c r="D129" s="17" t="s">
        <v>11</v>
      </c>
      <c r="E129" s="20">
        <v>12100</v>
      </c>
      <c r="F129" s="14" t="s">
        <v>336</v>
      </c>
      <c r="G129" s="21" t="s">
        <v>284</v>
      </c>
      <c r="H129" s="14" t="s">
        <v>460</v>
      </c>
      <c r="I129" s="18">
        <f>E129*1.25</f>
        <v>15125</v>
      </c>
      <c r="J129" s="17"/>
    </row>
    <row r="130" spans="1:10" ht="30" x14ac:dyDescent="0.25">
      <c r="A130" s="9">
        <v>127</v>
      </c>
      <c r="B130" s="15" t="s">
        <v>463</v>
      </c>
      <c r="C130" s="16" t="s">
        <v>464</v>
      </c>
      <c r="D130" s="17" t="s">
        <v>11</v>
      </c>
      <c r="E130" s="20">
        <v>31200</v>
      </c>
      <c r="F130" s="14" t="s">
        <v>307</v>
      </c>
      <c r="G130" s="21" t="s">
        <v>465</v>
      </c>
      <c r="H130" s="14" t="s">
        <v>466</v>
      </c>
      <c r="I130" s="18">
        <f>E130*1.25</f>
        <v>39000</v>
      </c>
      <c r="J130" s="17"/>
    </row>
    <row r="131" spans="1:10" ht="30" x14ac:dyDescent="0.25">
      <c r="A131" s="14">
        <v>128</v>
      </c>
      <c r="B131" s="15" t="s">
        <v>467</v>
      </c>
      <c r="C131" s="16" t="s">
        <v>468</v>
      </c>
      <c r="D131" s="17" t="s">
        <v>50</v>
      </c>
      <c r="E131" s="20">
        <v>34400</v>
      </c>
      <c r="F131" s="14" t="s">
        <v>469</v>
      </c>
      <c r="G131" s="21" t="s">
        <v>470</v>
      </c>
      <c r="H131" s="14"/>
      <c r="I131" s="18"/>
      <c r="J131" s="17" t="s">
        <v>949</v>
      </c>
    </row>
    <row r="132" spans="1:10" ht="30" x14ac:dyDescent="0.25">
      <c r="A132" s="9">
        <v>129</v>
      </c>
      <c r="B132" s="21" t="s">
        <v>471</v>
      </c>
      <c r="C132" s="16" t="s">
        <v>472</v>
      </c>
      <c r="D132" s="17" t="s">
        <v>50</v>
      </c>
      <c r="E132" s="20">
        <v>172500</v>
      </c>
      <c r="F132" s="14" t="s">
        <v>473</v>
      </c>
      <c r="G132" s="21" t="s">
        <v>474</v>
      </c>
      <c r="H132" s="14" t="s">
        <v>319</v>
      </c>
      <c r="I132" s="18">
        <f>E132*1.25</f>
        <v>215625</v>
      </c>
      <c r="J132" s="22"/>
    </row>
    <row r="133" spans="1:10" ht="30" x14ac:dyDescent="0.25">
      <c r="A133" s="14">
        <v>130</v>
      </c>
      <c r="B133" s="21" t="s">
        <v>475</v>
      </c>
      <c r="C133" s="16" t="s">
        <v>476</v>
      </c>
      <c r="D133" s="17" t="s">
        <v>11</v>
      </c>
      <c r="E133" s="20">
        <v>38000</v>
      </c>
      <c r="F133" s="14" t="s">
        <v>320</v>
      </c>
      <c r="G133" s="21" t="s">
        <v>233</v>
      </c>
      <c r="H133" s="14"/>
      <c r="I133" s="18"/>
      <c r="J133" s="22" t="s">
        <v>949</v>
      </c>
    </row>
    <row r="134" spans="1:10" ht="30" x14ac:dyDescent="0.25">
      <c r="A134" s="9">
        <v>131</v>
      </c>
      <c r="B134" s="21" t="s">
        <v>477</v>
      </c>
      <c r="C134" s="16" t="s">
        <v>478</v>
      </c>
      <c r="D134" s="17" t="s">
        <v>11</v>
      </c>
      <c r="E134" s="20">
        <v>53900</v>
      </c>
      <c r="F134" s="14" t="s">
        <v>479</v>
      </c>
      <c r="G134" s="21" t="s">
        <v>480</v>
      </c>
      <c r="H134" s="14" t="s">
        <v>481</v>
      </c>
      <c r="I134" s="18">
        <f>E134</f>
        <v>53900</v>
      </c>
      <c r="J134" s="22"/>
    </row>
    <row r="135" spans="1:10" ht="30" x14ac:dyDescent="0.25">
      <c r="A135" s="14">
        <v>132</v>
      </c>
      <c r="B135" s="21" t="s">
        <v>482</v>
      </c>
      <c r="C135" s="16" t="s">
        <v>483</v>
      </c>
      <c r="D135" s="17" t="s">
        <v>11</v>
      </c>
      <c r="E135" s="20">
        <v>9350</v>
      </c>
      <c r="F135" s="14" t="s">
        <v>479</v>
      </c>
      <c r="G135" s="21" t="s">
        <v>480</v>
      </c>
      <c r="H135" s="14" t="s">
        <v>481</v>
      </c>
      <c r="I135" s="18">
        <f>E135</f>
        <v>9350</v>
      </c>
      <c r="J135" s="22"/>
    </row>
    <row r="136" spans="1:10" ht="30" x14ac:dyDescent="0.25">
      <c r="A136" s="9">
        <v>133</v>
      </c>
      <c r="B136" s="21" t="s">
        <v>484</v>
      </c>
      <c r="C136" s="16" t="s">
        <v>485</v>
      </c>
      <c r="D136" s="17" t="s">
        <v>11</v>
      </c>
      <c r="E136" s="20">
        <v>68000</v>
      </c>
      <c r="F136" s="14" t="s">
        <v>486</v>
      </c>
      <c r="G136" s="21" t="s">
        <v>487</v>
      </c>
      <c r="H136" s="14" t="s">
        <v>969</v>
      </c>
      <c r="I136" s="18">
        <f>E136*1.25</f>
        <v>85000</v>
      </c>
      <c r="J136" s="22"/>
    </row>
    <row r="137" spans="1:10" ht="30" x14ac:dyDescent="0.25">
      <c r="A137" s="14">
        <v>134</v>
      </c>
      <c r="B137" s="21" t="s">
        <v>488</v>
      </c>
      <c r="C137" s="16" t="s">
        <v>489</v>
      </c>
      <c r="D137" s="17" t="s">
        <v>11</v>
      </c>
      <c r="E137" s="20">
        <v>42072</v>
      </c>
      <c r="F137" s="14" t="s">
        <v>490</v>
      </c>
      <c r="G137" s="21" t="s">
        <v>491</v>
      </c>
      <c r="H137" s="14" t="s">
        <v>348</v>
      </c>
      <c r="I137" s="18">
        <f>E137*1.25</f>
        <v>52590</v>
      </c>
      <c r="J137" s="22"/>
    </row>
    <row r="138" spans="1:10" ht="30" x14ac:dyDescent="0.25">
      <c r="A138" s="9">
        <v>135</v>
      </c>
      <c r="B138" s="15" t="s">
        <v>492</v>
      </c>
      <c r="C138" s="16" t="s">
        <v>493</v>
      </c>
      <c r="D138" s="17" t="s">
        <v>11</v>
      </c>
      <c r="E138" s="20">
        <v>27565.599999999999</v>
      </c>
      <c r="F138" s="14" t="s">
        <v>473</v>
      </c>
      <c r="G138" s="21" t="s">
        <v>494</v>
      </c>
      <c r="H138" s="14" t="s">
        <v>495</v>
      </c>
      <c r="I138" s="18">
        <f>E138*1.25</f>
        <v>34457</v>
      </c>
      <c r="J138" s="22"/>
    </row>
    <row r="139" spans="1:10" ht="45" x14ac:dyDescent="0.25">
      <c r="A139" s="14">
        <v>136</v>
      </c>
      <c r="B139" s="15" t="s">
        <v>496</v>
      </c>
      <c r="C139" s="16" t="s">
        <v>497</v>
      </c>
      <c r="D139" s="17" t="s">
        <v>11</v>
      </c>
      <c r="E139" s="20">
        <v>86581</v>
      </c>
      <c r="F139" s="14" t="s">
        <v>473</v>
      </c>
      <c r="G139" s="21" t="s">
        <v>970</v>
      </c>
      <c r="H139" s="14"/>
      <c r="I139" s="18"/>
      <c r="J139" s="22" t="s">
        <v>949</v>
      </c>
    </row>
    <row r="140" spans="1:10" ht="30" x14ac:dyDescent="0.25">
      <c r="A140" s="9">
        <v>137</v>
      </c>
      <c r="B140" s="15" t="s">
        <v>498</v>
      </c>
      <c r="C140" s="16" t="s">
        <v>499</v>
      </c>
      <c r="D140" s="17" t="s">
        <v>11</v>
      </c>
      <c r="E140" s="20">
        <v>69738.080000000002</v>
      </c>
      <c r="F140" s="14" t="s">
        <v>473</v>
      </c>
      <c r="G140" s="21" t="s">
        <v>500</v>
      </c>
      <c r="H140" s="14" t="s">
        <v>411</v>
      </c>
      <c r="I140" s="18">
        <f>E140*1.25</f>
        <v>87172.6</v>
      </c>
      <c r="J140" s="22"/>
    </row>
    <row r="141" spans="1:10" ht="75" x14ac:dyDescent="0.25">
      <c r="A141" s="14">
        <v>138</v>
      </c>
      <c r="B141" s="15" t="s">
        <v>501</v>
      </c>
      <c r="C141" s="26" t="s">
        <v>502</v>
      </c>
      <c r="D141" s="17" t="s">
        <v>50</v>
      </c>
      <c r="E141" s="20">
        <v>1800</v>
      </c>
      <c r="F141" s="14" t="s">
        <v>503</v>
      </c>
      <c r="G141" s="21" t="s">
        <v>504</v>
      </c>
      <c r="H141" s="14" t="s">
        <v>505</v>
      </c>
      <c r="I141" s="18">
        <f>E141*1.25</f>
        <v>2250</v>
      </c>
      <c r="J141" s="22"/>
    </row>
    <row r="142" spans="1:10" ht="60" x14ac:dyDescent="0.25">
      <c r="A142" s="9">
        <v>139</v>
      </c>
      <c r="B142" s="15" t="s">
        <v>506</v>
      </c>
      <c r="C142" s="16" t="s">
        <v>507</v>
      </c>
      <c r="D142" s="17" t="s">
        <v>11</v>
      </c>
      <c r="E142" s="20">
        <v>27923.75</v>
      </c>
      <c r="F142" s="14" t="s">
        <v>508</v>
      </c>
      <c r="G142" s="21" t="s">
        <v>509</v>
      </c>
      <c r="H142" s="14"/>
      <c r="I142" s="18"/>
      <c r="J142" s="22" t="s">
        <v>949</v>
      </c>
    </row>
    <row r="143" spans="1:10" ht="90" x14ac:dyDescent="0.25">
      <c r="A143" s="14">
        <v>140</v>
      </c>
      <c r="B143" s="15" t="s">
        <v>510</v>
      </c>
      <c r="C143" s="16" t="s">
        <v>511</v>
      </c>
      <c r="D143" s="17" t="s">
        <v>50</v>
      </c>
      <c r="E143" s="20">
        <v>23750</v>
      </c>
      <c r="F143" s="14" t="s">
        <v>505</v>
      </c>
      <c r="G143" s="21" t="s">
        <v>512</v>
      </c>
      <c r="H143" s="14" t="s">
        <v>513</v>
      </c>
      <c r="I143" s="18">
        <f>E143*1.25</f>
        <v>29687.5</v>
      </c>
      <c r="J143" s="22"/>
    </row>
    <row r="144" spans="1:10" ht="45" x14ac:dyDescent="0.25">
      <c r="A144" s="9">
        <v>141</v>
      </c>
      <c r="B144" s="15" t="s">
        <v>514</v>
      </c>
      <c r="C144" s="16" t="s">
        <v>515</v>
      </c>
      <c r="D144" s="17" t="s">
        <v>11</v>
      </c>
      <c r="E144" s="20">
        <v>20550</v>
      </c>
      <c r="F144" s="14" t="s">
        <v>402</v>
      </c>
      <c r="G144" s="21" t="s">
        <v>99</v>
      </c>
      <c r="H144" s="14"/>
      <c r="I144" s="18"/>
      <c r="J144" s="17" t="s">
        <v>949</v>
      </c>
    </row>
    <row r="145" spans="1:10" ht="30" x14ac:dyDescent="0.25">
      <c r="A145" s="14">
        <v>142</v>
      </c>
      <c r="B145" s="15" t="s">
        <v>516</v>
      </c>
      <c r="C145" s="16" t="s">
        <v>517</v>
      </c>
      <c r="D145" s="17" t="s">
        <v>50</v>
      </c>
      <c r="E145" s="20">
        <v>191940</v>
      </c>
      <c r="F145" s="14" t="s">
        <v>518</v>
      </c>
      <c r="G145" s="21" t="s">
        <v>519</v>
      </c>
      <c r="H145" s="14" t="s">
        <v>520</v>
      </c>
      <c r="I145" s="18">
        <f>E145*1.25</f>
        <v>239925</v>
      </c>
      <c r="J145" s="17"/>
    </row>
    <row r="146" spans="1:10" ht="30" x14ac:dyDescent="0.25">
      <c r="A146" s="9">
        <v>143</v>
      </c>
      <c r="B146" s="15" t="s">
        <v>69</v>
      </c>
      <c r="C146" s="16" t="s">
        <v>521</v>
      </c>
      <c r="D146" s="17" t="s">
        <v>11</v>
      </c>
      <c r="E146" s="20">
        <v>79284</v>
      </c>
      <c r="F146" s="14" t="s">
        <v>449</v>
      </c>
      <c r="G146" s="21" t="s">
        <v>522</v>
      </c>
      <c r="H146" s="14" t="s">
        <v>523</v>
      </c>
      <c r="I146" s="18">
        <v>99105</v>
      </c>
      <c r="J146" s="17"/>
    </row>
    <row r="147" spans="1:10" ht="90" x14ac:dyDescent="0.25">
      <c r="A147" s="14">
        <v>144</v>
      </c>
      <c r="B147" s="15" t="s">
        <v>524</v>
      </c>
      <c r="C147" s="16" t="s">
        <v>525</v>
      </c>
      <c r="D147" s="17" t="s">
        <v>50</v>
      </c>
      <c r="E147" s="20">
        <v>127500</v>
      </c>
      <c r="F147" s="14" t="s">
        <v>348</v>
      </c>
      <c r="G147" s="21" t="s">
        <v>526</v>
      </c>
      <c r="H147" s="14" t="s">
        <v>971</v>
      </c>
      <c r="I147" s="18">
        <f>E147*1.25</f>
        <v>159375</v>
      </c>
      <c r="J147" s="22"/>
    </row>
    <row r="148" spans="1:10" ht="30" x14ac:dyDescent="0.25">
      <c r="A148" s="9">
        <v>145</v>
      </c>
      <c r="B148" s="15" t="s">
        <v>527</v>
      </c>
      <c r="C148" s="16" t="s">
        <v>528</v>
      </c>
      <c r="D148" s="17" t="s">
        <v>11</v>
      </c>
      <c r="E148" s="20">
        <v>132600</v>
      </c>
      <c r="F148" s="14" t="s">
        <v>466</v>
      </c>
      <c r="G148" s="21" t="s">
        <v>529</v>
      </c>
      <c r="H148" s="14"/>
      <c r="I148" s="18"/>
      <c r="J148" s="17" t="s">
        <v>949</v>
      </c>
    </row>
    <row r="149" spans="1:10" ht="45" x14ac:dyDescent="0.25">
      <c r="A149" s="14">
        <v>146</v>
      </c>
      <c r="B149" s="15" t="s">
        <v>914</v>
      </c>
      <c r="C149" s="16" t="s">
        <v>530</v>
      </c>
      <c r="D149" s="17" t="s">
        <v>11</v>
      </c>
      <c r="E149" s="20">
        <v>2240</v>
      </c>
      <c r="F149" s="14" t="s">
        <v>320</v>
      </c>
      <c r="G149" s="21" t="s">
        <v>171</v>
      </c>
      <c r="H149" s="14" t="s">
        <v>531</v>
      </c>
      <c r="I149" s="18">
        <f>E149*1.25</f>
        <v>2800</v>
      </c>
      <c r="J149" s="17"/>
    </row>
    <row r="150" spans="1:10" ht="30" x14ac:dyDescent="0.25">
      <c r="A150" s="9">
        <v>147</v>
      </c>
      <c r="B150" s="15" t="s">
        <v>532</v>
      </c>
      <c r="C150" s="16" t="s">
        <v>533</v>
      </c>
      <c r="D150" s="17" t="s">
        <v>11</v>
      </c>
      <c r="E150" s="20">
        <v>774.4</v>
      </c>
      <c r="F150" s="14" t="s">
        <v>449</v>
      </c>
      <c r="G150" s="21" t="s">
        <v>534</v>
      </c>
      <c r="H150" s="14" t="s">
        <v>535</v>
      </c>
      <c r="I150" s="18">
        <f>E150*1.25</f>
        <v>968</v>
      </c>
      <c r="J150" s="17"/>
    </row>
    <row r="151" spans="1:10" ht="60" x14ac:dyDescent="0.25">
      <c r="A151" s="14">
        <v>148</v>
      </c>
      <c r="B151" s="15" t="s">
        <v>536</v>
      </c>
      <c r="C151" s="16" t="s">
        <v>537</v>
      </c>
      <c r="D151" s="17" t="s">
        <v>50</v>
      </c>
      <c r="E151" s="20">
        <v>18700</v>
      </c>
      <c r="F151" s="14" t="s">
        <v>505</v>
      </c>
      <c r="G151" s="21" t="s">
        <v>59</v>
      </c>
      <c r="H151" s="14"/>
      <c r="I151" s="18"/>
      <c r="J151" s="17" t="s">
        <v>949</v>
      </c>
    </row>
    <row r="152" spans="1:10" ht="60" x14ac:dyDescent="0.25">
      <c r="A152" s="9">
        <v>149</v>
      </c>
      <c r="B152" s="15" t="s">
        <v>538</v>
      </c>
      <c r="C152" s="16" t="s">
        <v>539</v>
      </c>
      <c r="D152" s="17" t="s">
        <v>50</v>
      </c>
      <c r="E152" s="20">
        <v>16320</v>
      </c>
      <c r="F152" s="14" t="s">
        <v>460</v>
      </c>
      <c r="G152" s="21" t="s">
        <v>540</v>
      </c>
      <c r="H152" s="14" t="s">
        <v>973</v>
      </c>
      <c r="I152" s="20">
        <v>16320</v>
      </c>
      <c r="J152" s="17"/>
    </row>
    <row r="153" spans="1:10" ht="45" x14ac:dyDescent="0.25">
      <c r="A153" s="14">
        <v>150</v>
      </c>
      <c r="B153" s="15" t="s">
        <v>541</v>
      </c>
      <c r="C153" s="16" t="s">
        <v>542</v>
      </c>
      <c r="D153" s="17" t="s">
        <v>11</v>
      </c>
      <c r="E153" s="20">
        <v>72000</v>
      </c>
      <c r="F153" s="14" t="s">
        <v>543</v>
      </c>
      <c r="G153" s="21" t="s">
        <v>544</v>
      </c>
      <c r="H153" s="14" t="s">
        <v>130</v>
      </c>
      <c r="I153" s="18">
        <f>E153*1.25</f>
        <v>90000</v>
      </c>
      <c r="J153" s="17"/>
    </row>
    <row r="154" spans="1:10" ht="45" x14ac:dyDescent="0.25">
      <c r="A154" s="9">
        <v>151</v>
      </c>
      <c r="B154" s="15" t="s">
        <v>545</v>
      </c>
      <c r="C154" s="16" t="s">
        <v>546</v>
      </c>
      <c r="D154" s="17" t="s">
        <v>11</v>
      </c>
      <c r="E154" s="20">
        <v>5000</v>
      </c>
      <c r="F154" s="14" t="s">
        <v>481</v>
      </c>
      <c r="G154" s="21" t="s">
        <v>547</v>
      </c>
      <c r="H154" s="14" t="s">
        <v>348</v>
      </c>
      <c r="I154" s="18">
        <f>E154*1.25</f>
        <v>6250</v>
      </c>
      <c r="J154" s="17"/>
    </row>
    <row r="155" spans="1:10" ht="30" x14ac:dyDescent="0.25">
      <c r="A155" s="14">
        <v>152</v>
      </c>
      <c r="B155" s="15" t="s">
        <v>548</v>
      </c>
      <c r="C155" s="16" t="s">
        <v>549</v>
      </c>
      <c r="D155" s="17" t="s">
        <v>11</v>
      </c>
      <c r="E155" s="20">
        <v>21650.2</v>
      </c>
      <c r="F155" s="14" t="s">
        <v>443</v>
      </c>
      <c r="G155" s="21" t="s">
        <v>550</v>
      </c>
      <c r="H155" s="14" t="s">
        <v>551</v>
      </c>
      <c r="I155" s="18">
        <f>E155*1.25</f>
        <v>27062.75</v>
      </c>
      <c r="J155" s="17"/>
    </row>
    <row r="156" spans="1:10" ht="30" x14ac:dyDescent="0.25">
      <c r="A156" s="9">
        <v>153</v>
      </c>
      <c r="B156" s="21" t="s">
        <v>552</v>
      </c>
      <c r="C156" s="22" t="s">
        <v>553</v>
      </c>
      <c r="D156" s="17" t="s">
        <v>11</v>
      </c>
      <c r="E156" s="20">
        <v>66180</v>
      </c>
      <c r="F156" s="14" t="s">
        <v>503</v>
      </c>
      <c r="G156" s="21" t="s">
        <v>554</v>
      </c>
      <c r="H156" s="14" t="s">
        <v>348</v>
      </c>
      <c r="I156" s="18">
        <f>E156</f>
        <v>66180</v>
      </c>
      <c r="J156" s="22"/>
    </row>
    <row r="157" spans="1:10" ht="30" x14ac:dyDescent="0.25">
      <c r="A157" s="14">
        <v>154</v>
      </c>
      <c r="B157" s="21" t="s">
        <v>555</v>
      </c>
      <c r="C157" s="22" t="s">
        <v>556</v>
      </c>
      <c r="D157" s="17" t="s">
        <v>11</v>
      </c>
      <c r="E157" s="20">
        <v>14750</v>
      </c>
      <c r="F157" s="14" t="s">
        <v>606</v>
      </c>
      <c r="G157" s="21" t="s">
        <v>557</v>
      </c>
      <c r="H157" s="14" t="s">
        <v>454</v>
      </c>
      <c r="I157" s="18">
        <f>E157*1.25</f>
        <v>18437.5</v>
      </c>
      <c r="J157" s="22"/>
    </row>
    <row r="158" spans="1:10" ht="30" x14ac:dyDescent="0.25">
      <c r="A158" s="9">
        <v>155</v>
      </c>
      <c r="B158" s="21" t="s">
        <v>558</v>
      </c>
      <c r="C158" s="22" t="s">
        <v>559</v>
      </c>
      <c r="D158" s="17" t="s">
        <v>11</v>
      </c>
      <c r="E158" s="20">
        <v>17500</v>
      </c>
      <c r="F158" s="14" t="s">
        <v>551</v>
      </c>
      <c r="G158" s="21" t="s">
        <v>560</v>
      </c>
      <c r="H158" s="14" t="s">
        <v>974</v>
      </c>
      <c r="I158" s="18">
        <f>E158*1.25</f>
        <v>21875</v>
      </c>
      <c r="J158" s="22"/>
    </row>
    <row r="159" spans="1:10" ht="45" x14ac:dyDescent="0.25">
      <c r="A159" s="14">
        <v>156</v>
      </c>
      <c r="B159" s="15" t="s">
        <v>561</v>
      </c>
      <c r="C159" s="16" t="s">
        <v>562</v>
      </c>
      <c r="D159" s="17" t="s">
        <v>50</v>
      </c>
      <c r="E159" s="20">
        <v>21150</v>
      </c>
      <c r="F159" s="14" t="s">
        <v>505</v>
      </c>
      <c r="G159" s="21" t="s">
        <v>59</v>
      </c>
      <c r="H159" s="14"/>
      <c r="I159" s="18"/>
      <c r="J159" s="17" t="s">
        <v>949</v>
      </c>
    </row>
    <row r="160" spans="1:10" ht="45" x14ac:dyDescent="0.25">
      <c r="A160" s="9">
        <v>157</v>
      </c>
      <c r="B160" s="15" t="s">
        <v>563</v>
      </c>
      <c r="C160" s="16" t="s">
        <v>564</v>
      </c>
      <c r="D160" s="17" t="s">
        <v>50</v>
      </c>
      <c r="E160" s="20">
        <v>28100</v>
      </c>
      <c r="F160" s="14" t="s">
        <v>505</v>
      </c>
      <c r="G160" s="21" t="s">
        <v>59</v>
      </c>
      <c r="H160" s="14"/>
      <c r="I160" s="18"/>
      <c r="J160" s="17" t="s">
        <v>949</v>
      </c>
    </row>
    <row r="161" spans="1:10" ht="30" x14ac:dyDescent="0.25">
      <c r="A161" s="14">
        <v>158</v>
      </c>
      <c r="B161" s="15" t="s">
        <v>565</v>
      </c>
      <c r="C161" s="16" t="s">
        <v>566</v>
      </c>
      <c r="D161" s="17" t="s">
        <v>11</v>
      </c>
      <c r="E161" s="20">
        <v>16400</v>
      </c>
      <c r="F161" s="14" t="s">
        <v>543</v>
      </c>
      <c r="G161" s="21" t="s">
        <v>567</v>
      </c>
      <c r="H161" s="14" t="s">
        <v>568</v>
      </c>
      <c r="I161" s="18">
        <f t="shared" ref="I161:I168" si="2">E161*1.25</f>
        <v>20500</v>
      </c>
      <c r="J161" s="17"/>
    </row>
    <row r="162" spans="1:10" ht="45" x14ac:dyDescent="0.25">
      <c r="A162" s="9">
        <v>159</v>
      </c>
      <c r="B162" s="15" t="s">
        <v>915</v>
      </c>
      <c r="C162" s="16" t="s">
        <v>569</v>
      </c>
      <c r="D162" s="17" t="s">
        <v>11</v>
      </c>
      <c r="E162" s="18">
        <v>2100</v>
      </c>
      <c r="F162" s="14" t="s">
        <v>503</v>
      </c>
      <c r="G162" s="17" t="s">
        <v>570</v>
      </c>
      <c r="H162" s="14" t="s">
        <v>543</v>
      </c>
      <c r="I162" s="18">
        <f t="shared" si="2"/>
        <v>2625</v>
      </c>
      <c r="J162" s="17"/>
    </row>
    <row r="163" spans="1:10" ht="45" x14ac:dyDescent="0.25">
      <c r="A163" s="14">
        <v>160</v>
      </c>
      <c r="B163" s="15" t="s">
        <v>916</v>
      </c>
      <c r="C163" s="16" t="s">
        <v>571</v>
      </c>
      <c r="D163" s="17" t="s">
        <v>11</v>
      </c>
      <c r="E163" s="18">
        <v>560</v>
      </c>
      <c r="F163" s="14" t="s">
        <v>535</v>
      </c>
      <c r="G163" s="17" t="s">
        <v>46</v>
      </c>
      <c r="H163" s="14" t="s">
        <v>572</v>
      </c>
      <c r="I163" s="18">
        <f t="shared" si="2"/>
        <v>700</v>
      </c>
      <c r="J163" s="17"/>
    </row>
    <row r="164" spans="1:10" ht="75" x14ac:dyDescent="0.25">
      <c r="A164" s="9">
        <v>161</v>
      </c>
      <c r="B164" s="21" t="s">
        <v>573</v>
      </c>
      <c r="C164" s="16" t="s">
        <v>574</v>
      </c>
      <c r="D164" s="17" t="s">
        <v>11</v>
      </c>
      <c r="E164" s="20">
        <v>640</v>
      </c>
      <c r="F164" s="14" t="s">
        <v>503</v>
      </c>
      <c r="G164" s="21" t="s">
        <v>575</v>
      </c>
      <c r="H164" s="14" t="s">
        <v>543</v>
      </c>
      <c r="I164" s="18">
        <f t="shared" si="2"/>
        <v>800</v>
      </c>
      <c r="J164" s="22"/>
    </row>
    <row r="165" spans="1:10" ht="90" x14ac:dyDescent="0.25">
      <c r="A165" s="14">
        <v>162</v>
      </c>
      <c r="B165" s="15" t="s">
        <v>576</v>
      </c>
      <c r="C165" s="16" t="s">
        <v>577</v>
      </c>
      <c r="D165" s="17" t="s">
        <v>11</v>
      </c>
      <c r="E165" s="20">
        <v>26100</v>
      </c>
      <c r="F165" s="14" t="s">
        <v>503</v>
      </c>
      <c r="G165" s="21" t="s">
        <v>578</v>
      </c>
      <c r="H165" s="14" t="s">
        <v>336</v>
      </c>
      <c r="I165" s="18">
        <f t="shared" si="2"/>
        <v>32625</v>
      </c>
      <c r="J165" s="17"/>
    </row>
    <row r="166" spans="1:10" ht="75" x14ac:dyDescent="0.25">
      <c r="A166" s="9">
        <v>163</v>
      </c>
      <c r="B166" s="15" t="s">
        <v>579</v>
      </c>
      <c r="C166" s="16" t="s">
        <v>580</v>
      </c>
      <c r="D166" s="17" t="s">
        <v>11</v>
      </c>
      <c r="E166" s="20">
        <v>1000</v>
      </c>
      <c r="F166" s="14" t="s">
        <v>503</v>
      </c>
      <c r="G166" s="21" t="s">
        <v>581</v>
      </c>
      <c r="H166" s="14" t="s">
        <v>582</v>
      </c>
      <c r="I166" s="18">
        <f t="shared" si="2"/>
        <v>1250</v>
      </c>
      <c r="J166" s="17"/>
    </row>
    <row r="167" spans="1:10" ht="30" x14ac:dyDescent="0.25">
      <c r="A167" s="14">
        <v>164</v>
      </c>
      <c r="B167" s="15" t="s">
        <v>583</v>
      </c>
      <c r="C167" s="16" t="s">
        <v>584</v>
      </c>
      <c r="D167" s="17" t="s">
        <v>11</v>
      </c>
      <c r="E167" s="20">
        <v>32045</v>
      </c>
      <c r="F167" s="14" t="s">
        <v>490</v>
      </c>
      <c r="G167" s="21" t="s">
        <v>585</v>
      </c>
      <c r="H167" s="14" t="s">
        <v>586</v>
      </c>
      <c r="I167" s="18">
        <f t="shared" si="2"/>
        <v>40056.25</v>
      </c>
      <c r="J167" s="17"/>
    </row>
    <row r="168" spans="1:10" ht="30" x14ac:dyDescent="0.25">
      <c r="A168" s="9">
        <v>165</v>
      </c>
      <c r="B168" s="15" t="s">
        <v>587</v>
      </c>
      <c r="C168" s="16" t="s">
        <v>588</v>
      </c>
      <c r="D168" s="17" t="s">
        <v>11</v>
      </c>
      <c r="E168" s="20">
        <v>7290</v>
      </c>
      <c r="F168" s="14" t="s">
        <v>490</v>
      </c>
      <c r="G168" s="21" t="s">
        <v>585</v>
      </c>
      <c r="H168" s="14" t="s">
        <v>589</v>
      </c>
      <c r="I168" s="18">
        <f t="shared" si="2"/>
        <v>9112.5</v>
      </c>
      <c r="J168" s="17"/>
    </row>
    <row r="169" spans="1:10" ht="30" x14ac:dyDescent="0.25">
      <c r="A169" s="14">
        <v>166</v>
      </c>
      <c r="B169" s="15" t="s">
        <v>590</v>
      </c>
      <c r="C169" s="16" t="s">
        <v>591</v>
      </c>
      <c r="D169" s="17" t="s">
        <v>50</v>
      </c>
      <c r="E169" s="20">
        <v>94324</v>
      </c>
      <c r="F169" s="14" t="s">
        <v>592</v>
      </c>
      <c r="G169" s="21" t="s">
        <v>401</v>
      </c>
      <c r="H169" s="14" t="s">
        <v>593</v>
      </c>
      <c r="I169" s="18">
        <f>E169</f>
        <v>94324</v>
      </c>
      <c r="J169" s="17"/>
    </row>
    <row r="170" spans="1:10" ht="30" x14ac:dyDescent="0.25">
      <c r="A170" s="9">
        <v>167</v>
      </c>
      <c r="B170" s="21" t="s">
        <v>594</v>
      </c>
      <c r="C170" s="16" t="s">
        <v>595</v>
      </c>
      <c r="D170" s="17" t="s">
        <v>11</v>
      </c>
      <c r="E170" s="20">
        <v>246</v>
      </c>
      <c r="F170" s="14" t="s">
        <v>503</v>
      </c>
      <c r="G170" s="21" t="s">
        <v>596</v>
      </c>
      <c r="H170" s="14"/>
      <c r="I170" s="18"/>
      <c r="J170" s="22" t="s">
        <v>949</v>
      </c>
    </row>
    <row r="171" spans="1:10" ht="30" x14ac:dyDescent="0.25">
      <c r="A171" s="14">
        <v>168</v>
      </c>
      <c r="B171" s="15" t="s">
        <v>597</v>
      </c>
      <c r="C171" s="16" t="s">
        <v>598</v>
      </c>
      <c r="D171" s="17" t="s">
        <v>11</v>
      </c>
      <c r="E171" s="20">
        <v>33222</v>
      </c>
      <c r="F171" s="14" t="s">
        <v>599</v>
      </c>
      <c r="G171" s="21" t="s">
        <v>600</v>
      </c>
      <c r="H171" s="14" t="s">
        <v>503</v>
      </c>
      <c r="I171" s="18">
        <f>E171*1.25</f>
        <v>41527.5</v>
      </c>
      <c r="J171" s="22"/>
    </row>
    <row r="172" spans="1:10" ht="30" x14ac:dyDescent="0.25">
      <c r="A172" s="9">
        <v>169</v>
      </c>
      <c r="B172" s="15" t="s">
        <v>601</v>
      </c>
      <c r="C172" s="16" t="s">
        <v>602</v>
      </c>
      <c r="D172" s="17" t="s">
        <v>50</v>
      </c>
      <c r="E172" s="20">
        <v>57606</v>
      </c>
      <c r="F172" s="14" t="s">
        <v>450</v>
      </c>
      <c r="G172" s="21" t="s">
        <v>603</v>
      </c>
      <c r="H172" s="14"/>
      <c r="I172" s="18"/>
      <c r="J172" s="22" t="s">
        <v>949</v>
      </c>
    </row>
    <row r="173" spans="1:10" ht="30" x14ac:dyDescent="0.25">
      <c r="A173" s="14">
        <v>170</v>
      </c>
      <c r="B173" s="15" t="s">
        <v>604</v>
      </c>
      <c r="C173" s="16" t="s">
        <v>605</v>
      </c>
      <c r="D173" s="17" t="s">
        <v>11</v>
      </c>
      <c r="E173" s="20">
        <v>34965</v>
      </c>
      <c r="F173" s="14" t="s">
        <v>606</v>
      </c>
      <c r="G173" s="21" t="s">
        <v>607</v>
      </c>
      <c r="H173" s="14" t="s">
        <v>130</v>
      </c>
      <c r="I173" s="18">
        <f>E173*1.25</f>
        <v>43706.25</v>
      </c>
      <c r="J173" s="22"/>
    </row>
    <row r="174" spans="1:10" ht="30" x14ac:dyDescent="0.25">
      <c r="A174" s="9">
        <v>171</v>
      </c>
      <c r="B174" s="15" t="s">
        <v>608</v>
      </c>
      <c r="C174" s="16" t="s">
        <v>609</v>
      </c>
      <c r="D174" s="17" t="s">
        <v>11</v>
      </c>
      <c r="E174" s="20">
        <v>75000</v>
      </c>
      <c r="F174" s="14" t="s">
        <v>610</v>
      </c>
      <c r="G174" s="21" t="s">
        <v>560</v>
      </c>
      <c r="H174" s="14"/>
      <c r="I174" s="18"/>
      <c r="J174" s="22" t="s">
        <v>949</v>
      </c>
    </row>
    <row r="175" spans="1:10" ht="30" x14ac:dyDescent="0.25">
      <c r="A175" s="14">
        <v>172</v>
      </c>
      <c r="B175" s="15" t="s">
        <v>611</v>
      </c>
      <c r="C175" s="16" t="s">
        <v>612</v>
      </c>
      <c r="D175" s="17" t="s">
        <v>11</v>
      </c>
      <c r="E175" s="20">
        <v>47800</v>
      </c>
      <c r="F175" s="14" t="s">
        <v>606</v>
      </c>
      <c r="G175" s="21" t="s">
        <v>613</v>
      </c>
      <c r="H175" s="14" t="s">
        <v>614</v>
      </c>
      <c r="I175" s="18">
        <f>E175</f>
        <v>47800</v>
      </c>
      <c r="J175" s="22"/>
    </row>
    <row r="176" spans="1:10" ht="30" x14ac:dyDescent="0.25">
      <c r="A176" s="9">
        <v>173</v>
      </c>
      <c r="B176" s="15" t="s">
        <v>615</v>
      </c>
      <c r="C176" s="16" t="s">
        <v>616</v>
      </c>
      <c r="D176" s="17" t="s">
        <v>11</v>
      </c>
      <c r="E176" s="20">
        <v>100500</v>
      </c>
      <c r="F176" s="14" t="s">
        <v>495</v>
      </c>
      <c r="G176" s="21" t="s">
        <v>306</v>
      </c>
      <c r="H176" s="14"/>
      <c r="I176" s="18"/>
      <c r="J176" s="22" t="s">
        <v>949</v>
      </c>
    </row>
    <row r="177" spans="1:10" ht="45" x14ac:dyDescent="0.25">
      <c r="A177" s="14">
        <v>174</v>
      </c>
      <c r="B177" s="15" t="s">
        <v>617</v>
      </c>
      <c r="C177" s="16" t="s">
        <v>618</v>
      </c>
      <c r="D177" s="17" t="s">
        <v>11</v>
      </c>
      <c r="E177" s="20">
        <v>68200</v>
      </c>
      <c r="F177" s="14" t="s">
        <v>619</v>
      </c>
      <c r="G177" s="21" t="s">
        <v>620</v>
      </c>
      <c r="H177" s="14" t="s">
        <v>621</v>
      </c>
      <c r="I177" s="18">
        <f>E177*1.25</f>
        <v>85250</v>
      </c>
      <c r="J177" s="22"/>
    </row>
    <row r="178" spans="1:10" ht="30" x14ac:dyDescent="0.25">
      <c r="A178" s="9">
        <v>175</v>
      </c>
      <c r="B178" s="15" t="s">
        <v>622</v>
      </c>
      <c r="C178" s="16" t="s">
        <v>623</v>
      </c>
      <c r="D178" s="17" t="s">
        <v>11</v>
      </c>
      <c r="E178" s="20">
        <v>25870.27</v>
      </c>
      <c r="F178" s="14" t="s">
        <v>348</v>
      </c>
      <c r="G178" s="21" t="s">
        <v>624</v>
      </c>
      <c r="H178" s="14" t="s">
        <v>625</v>
      </c>
      <c r="I178" s="18">
        <f>E178*1.25</f>
        <v>32337.837500000001</v>
      </c>
      <c r="J178" s="22"/>
    </row>
    <row r="179" spans="1:10" ht="30" x14ac:dyDescent="0.25">
      <c r="A179" s="14">
        <v>176</v>
      </c>
      <c r="B179" s="15" t="s">
        <v>626</v>
      </c>
      <c r="C179" s="16" t="s">
        <v>627</v>
      </c>
      <c r="D179" s="17" t="s">
        <v>11</v>
      </c>
      <c r="E179" s="20">
        <v>27710</v>
      </c>
      <c r="F179" s="14" t="s">
        <v>582</v>
      </c>
      <c r="G179" s="21" t="s">
        <v>628</v>
      </c>
      <c r="H179" s="14" t="s">
        <v>447</v>
      </c>
      <c r="I179" s="18">
        <f>E179</f>
        <v>27710</v>
      </c>
      <c r="J179" s="22"/>
    </row>
    <row r="180" spans="1:10" ht="45" x14ac:dyDescent="0.25">
      <c r="A180" s="9">
        <v>177</v>
      </c>
      <c r="B180" s="15" t="s">
        <v>629</v>
      </c>
      <c r="C180" s="16" t="s">
        <v>630</v>
      </c>
      <c r="D180" s="17" t="s">
        <v>50</v>
      </c>
      <c r="E180" s="20">
        <v>20950</v>
      </c>
      <c r="F180" s="14" t="s">
        <v>631</v>
      </c>
      <c r="G180" s="21" t="s">
        <v>632</v>
      </c>
      <c r="H180" s="14" t="s">
        <v>958</v>
      </c>
      <c r="I180" s="20">
        <v>20950</v>
      </c>
      <c r="J180" s="22"/>
    </row>
    <row r="181" spans="1:10" ht="45" x14ac:dyDescent="0.25">
      <c r="A181" s="14">
        <v>178</v>
      </c>
      <c r="B181" s="15" t="s">
        <v>633</v>
      </c>
      <c r="C181" s="16" t="s">
        <v>634</v>
      </c>
      <c r="D181" s="17" t="s">
        <v>50</v>
      </c>
      <c r="E181" s="20">
        <v>24700</v>
      </c>
      <c r="F181" s="14" t="s">
        <v>631</v>
      </c>
      <c r="G181" s="21" t="s">
        <v>632</v>
      </c>
      <c r="H181" s="14"/>
      <c r="I181" s="18"/>
      <c r="J181" s="22" t="s">
        <v>949</v>
      </c>
    </row>
    <row r="182" spans="1:10" ht="60" x14ac:dyDescent="0.25">
      <c r="A182" s="9">
        <v>179</v>
      </c>
      <c r="B182" s="15" t="s">
        <v>635</v>
      </c>
      <c r="C182" s="16" t="s">
        <v>636</v>
      </c>
      <c r="D182" s="17" t="s">
        <v>50</v>
      </c>
      <c r="E182" s="20">
        <v>14750</v>
      </c>
      <c r="F182" s="14" t="s">
        <v>631</v>
      </c>
      <c r="G182" s="21" t="s">
        <v>540</v>
      </c>
      <c r="H182" s="14"/>
      <c r="I182" s="18"/>
      <c r="J182" s="22" t="s">
        <v>949</v>
      </c>
    </row>
    <row r="183" spans="1:10" ht="30" x14ac:dyDescent="0.25">
      <c r="A183" s="14">
        <v>180</v>
      </c>
      <c r="B183" s="15" t="s">
        <v>637</v>
      </c>
      <c r="C183" s="16" t="s">
        <v>638</v>
      </c>
      <c r="D183" s="17" t="s">
        <v>50</v>
      </c>
      <c r="E183" s="20">
        <v>24699</v>
      </c>
      <c r="F183" s="14" t="s">
        <v>454</v>
      </c>
      <c r="G183" s="21" t="s">
        <v>639</v>
      </c>
      <c r="H183" s="14"/>
      <c r="I183" s="18"/>
      <c r="J183" s="22" t="s">
        <v>949</v>
      </c>
    </row>
    <row r="184" spans="1:10" ht="60" x14ac:dyDescent="0.25">
      <c r="A184" s="9">
        <v>181</v>
      </c>
      <c r="B184" s="15" t="s">
        <v>917</v>
      </c>
      <c r="C184" s="16" t="s">
        <v>640</v>
      </c>
      <c r="D184" s="17" t="s">
        <v>11</v>
      </c>
      <c r="E184" s="20">
        <v>2240</v>
      </c>
      <c r="F184" s="14" t="s">
        <v>641</v>
      </c>
      <c r="G184" s="16" t="s">
        <v>642</v>
      </c>
      <c r="H184" s="14" t="s">
        <v>505</v>
      </c>
      <c r="I184" s="18">
        <v>2747.2</v>
      </c>
      <c r="J184" s="22"/>
    </row>
    <row r="185" spans="1:10" ht="30" x14ac:dyDescent="0.25">
      <c r="A185" s="14">
        <v>182</v>
      </c>
      <c r="B185" s="15" t="s">
        <v>22</v>
      </c>
      <c r="C185" s="16" t="s">
        <v>643</v>
      </c>
      <c r="D185" s="17" t="s">
        <v>11</v>
      </c>
      <c r="E185" s="20">
        <v>1008</v>
      </c>
      <c r="F185" s="14" t="s">
        <v>644</v>
      </c>
      <c r="G185" s="21" t="s">
        <v>645</v>
      </c>
      <c r="H185" s="14" t="s">
        <v>490</v>
      </c>
      <c r="I185" s="18">
        <f>E185*1.25</f>
        <v>1260</v>
      </c>
      <c r="J185" s="22"/>
    </row>
    <row r="186" spans="1:10" ht="45" x14ac:dyDescent="0.25">
      <c r="A186" s="9">
        <v>183</v>
      </c>
      <c r="B186" s="15" t="s">
        <v>646</v>
      </c>
      <c r="C186" s="16" t="s">
        <v>647</v>
      </c>
      <c r="D186" s="17" t="s">
        <v>11</v>
      </c>
      <c r="E186" s="20">
        <v>224</v>
      </c>
      <c r="F186" s="14" t="s">
        <v>644</v>
      </c>
      <c r="G186" s="21" t="s">
        <v>648</v>
      </c>
      <c r="H186" s="14" t="s">
        <v>649</v>
      </c>
      <c r="I186" s="18">
        <f>E186*1.25</f>
        <v>280</v>
      </c>
      <c r="J186" s="22"/>
    </row>
    <row r="187" spans="1:10" ht="45" x14ac:dyDescent="0.25">
      <c r="A187" s="14">
        <v>184</v>
      </c>
      <c r="B187" s="15" t="s">
        <v>650</v>
      </c>
      <c r="C187" s="16" t="s">
        <v>651</v>
      </c>
      <c r="D187" s="17" t="s">
        <v>11</v>
      </c>
      <c r="E187" s="20">
        <v>2250</v>
      </c>
      <c r="F187" s="14" t="s">
        <v>606</v>
      </c>
      <c r="G187" s="21" t="s">
        <v>293</v>
      </c>
      <c r="H187" s="14" t="s">
        <v>652</v>
      </c>
      <c r="I187" s="18">
        <f>E187*1.25</f>
        <v>2812.5</v>
      </c>
      <c r="J187" s="22"/>
    </row>
    <row r="188" spans="1:10" ht="30" x14ac:dyDescent="0.25">
      <c r="A188" s="9">
        <v>185</v>
      </c>
      <c r="B188" s="15" t="s">
        <v>653</v>
      </c>
      <c r="C188" s="16" t="s">
        <v>654</v>
      </c>
      <c r="D188" s="17" t="s">
        <v>11</v>
      </c>
      <c r="E188" s="20">
        <v>5319.24</v>
      </c>
      <c r="F188" s="14" t="s">
        <v>505</v>
      </c>
      <c r="G188" s="21" t="s">
        <v>655</v>
      </c>
      <c r="H188" s="14" t="s">
        <v>656</v>
      </c>
      <c r="I188" s="18">
        <f>E188*1.25</f>
        <v>6649.0499999999993</v>
      </c>
      <c r="J188" s="22"/>
    </row>
    <row r="189" spans="1:10" ht="45" x14ac:dyDescent="0.25">
      <c r="A189" s="14">
        <v>186</v>
      </c>
      <c r="B189" s="15" t="s">
        <v>657</v>
      </c>
      <c r="C189" s="16" t="s">
        <v>658</v>
      </c>
      <c r="D189" s="17" t="s">
        <v>11</v>
      </c>
      <c r="E189" s="20">
        <v>65630</v>
      </c>
      <c r="F189" s="14" t="s">
        <v>659</v>
      </c>
      <c r="G189" s="21" t="s">
        <v>233</v>
      </c>
      <c r="H189" s="14" t="s">
        <v>625</v>
      </c>
      <c r="I189" s="18">
        <f>E189*1.25</f>
        <v>82037.5</v>
      </c>
      <c r="J189" s="22"/>
    </row>
    <row r="190" spans="1:10" ht="30" x14ac:dyDescent="0.25">
      <c r="A190" s="9">
        <v>187</v>
      </c>
      <c r="B190" s="15" t="s">
        <v>660</v>
      </c>
      <c r="C190" s="16" t="s">
        <v>661</v>
      </c>
      <c r="D190" s="17" t="s">
        <v>11</v>
      </c>
      <c r="E190" s="20">
        <v>59000</v>
      </c>
      <c r="F190" s="14" t="s">
        <v>610</v>
      </c>
      <c r="G190" s="21" t="s">
        <v>662</v>
      </c>
      <c r="H190" s="14"/>
      <c r="I190" s="18"/>
      <c r="J190" s="22" t="s">
        <v>949</v>
      </c>
    </row>
    <row r="191" spans="1:10" ht="30" x14ac:dyDescent="0.25">
      <c r="A191" s="14">
        <v>188</v>
      </c>
      <c r="B191" s="15" t="s">
        <v>663</v>
      </c>
      <c r="C191" s="16" t="s">
        <v>664</v>
      </c>
      <c r="D191" s="17" t="s">
        <v>11</v>
      </c>
      <c r="E191" s="20">
        <v>4727</v>
      </c>
      <c r="F191" s="14" t="s">
        <v>481</v>
      </c>
      <c r="G191" s="21" t="s">
        <v>665</v>
      </c>
      <c r="H191" s="14" t="s">
        <v>523</v>
      </c>
      <c r="I191" s="18">
        <f>E191*1.25</f>
        <v>5908.75</v>
      </c>
      <c r="J191" s="22"/>
    </row>
    <row r="192" spans="1:10" ht="30" x14ac:dyDescent="0.25">
      <c r="A192" s="9">
        <v>189</v>
      </c>
      <c r="B192" s="15" t="s">
        <v>646</v>
      </c>
      <c r="C192" s="16" t="s">
        <v>666</v>
      </c>
      <c r="D192" s="17" t="s">
        <v>11</v>
      </c>
      <c r="E192" s="20">
        <v>328.76</v>
      </c>
      <c r="F192" s="14" t="s">
        <v>619</v>
      </c>
      <c r="G192" s="21" t="s">
        <v>119</v>
      </c>
      <c r="H192" s="14" t="s">
        <v>568</v>
      </c>
      <c r="I192" s="18">
        <v>350</v>
      </c>
      <c r="J192" s="22"/>
    </row>
    <row r="193" spans="1:10" ht="30" x14ac:dyDescent="0.25">
      <c r="A193" s="14">
        <v>190</v>
      </c>
      <c r="B193" s="15" t="s">
        <v>22</v>
      </c>
      <c r="C193" s="16" t="s">
        <v>667</v>
      </c>
      <c r="D193" s="17" t="s">
        <v>11</v>
      </c>
      <c r="E193" s="20">
        <v>11160</v>
      </c>
      <c r="F193" s="14" t="s">
        <v>592</v>
      </c>
      <c r="G193" s="21" t="s">
        <v>429</v>
      </c>
      <c r="H193" s="14" t="s">
        <v>656</v>
      </c>
      <c r="I193" s="18">
        <f>E193*1.25</f>
        <v>13950</v>
      </c>
      <c r="J193" s="22"/>
    </row>
    <row r="194" spans="1:10" ht="60" x14ac:dyDescent="0.25">
      <c r="A194" s="9">
        <v>191</v>
      </c>
      <c r="B194" s="21" t="s">
        <v>139</v>
      </c>
      <c r="C194" s="16" t="s">
        <v>668</v>
      </c>
      <c r="D194" s="17" t="s">
        <v>11</v>
      </c>
      <c r="E194" s="20">
        <v>18900</v>
      </c>
      <c r="F194" s="14" t="s">
        <v>592</v>
      </c>
      <c r="G194" s="21" t="s">
        <v>669</v>
      </c>
      <c r="H194" s="14" t="s">
        <v>348</v>
      </c>
      <c r="I194" s="18">
        <f>E194*1.25</f>
        <v>23625</v>
      </c>
      <c r="J194" s="22"/>
    </row>
    <row r="195" spans="1:10" ht="135" x14ac:dyDescent="0.25">
      <c r="A195" s="14">
        <v>192</v>
      </c>
      <c r="B195" s="21" t="s">
        <v>670</v>
      </c>
      <c r="C195" s="16" t="s">
        <v>671</v>
      </c>
      <c r="D195" s="17" t="s">
        <v>11</v>
      </c>
      <c r="E195" s="20">
        <v>8325</v>
      </c>
      <c r="F195" s="14" t="s">
        <v>568</v>
      </c>
      <c r="G195" s="21" t="s">
        <v>672</v>
      </c>
      <c r="H195" s="14" t="s">
        <v>656</v>
      </c>
      <c r="I195" s="18">
        <f>E195*1.25</f>
        <v>10406.25</v>
      </c>
      <c r="J195" s="22"/>
    </row>
    <row r="196" spans="1:10" ht="30" x14ac:dyDescent="0.25">
      <c r="A196" s="9">
        <v>193</v>
      </c>
      <c r="B196" s="15" t="s">
        <v>673</v>
      </c>
      <c r="C196" s="16" t="s">
        <v>674</v>
      </c>
      <c r="D196" s="17" t="s">
        <v>11</v>
      </c>
      <c r="E196" s="20">
        <v>576.67999999999995</v>
      </c>
      <c r="F196" s="14" t="s">
        <v>619</v>
      </c>
      <c r="G196" s="21" t="s">
        <v>675</v>
      </c>
      <c r="H196" s="14" t="s">
        <v>568</v>
      </c>
      <c r="I196" s="18">
        <f>E196</f>
        <v>576.67999999999995</v>
      </c>
      <c r="J196" s="22"/>
    </row>
    <row r="197" spans="1:10" ht="45" x14ac:dyDescent="0.25">
      <c r="A197" s="14">
        <v>194</v>
      </c>
      <c r="B197" s="21" t="s">
        <v>676</v>
      </c>
      <c r="C197" s="16" t="s">
        <v>677</v>
      </c>
      <c r="D197" s="17" t="s">
        <v>11</v>
      </c>
      <c r="E197" s="20">
        <v>12880</v>
      </c>
      <c r="F197" s="14" t="s">
        <v>656</v>
      </c>
      <c r="G197" s="21" t="s">
        <v>678</v>
      </c>
      <c r="H197" s="14" t="s">
        <v>679</v>
      </c>
      <c r="I197" s="18">
        <f>E197*1.25</f>
        <v>16100</v>
      </c>
      <c r="J197" s="22"/>
    </row>
    <row r="198" spans="1:10" ht="30" x14ac:dyDescent="0.25">
      <c r="A198" s="9">
        <v>195</v>
      </c>
      <c r="B198" s="21" t="s">
        <v>680</v>
      </c>
      <c r="C198" s="16" t="s">
        <v>681</v>
      </c>
      <c r="D198" s="17" t="s">
        <v>11</v>
      </c>
      <c r="E198" s="20">
        <v>64440</v>
      </c>
      <c r="F198" s="14" t="s">
        <v>652</v>
      </c>
      <c r="G198" s="21" t="s">
        <v>306</v>
      </c>
      <c r="H198" s="14" t="s">
        <v>411</v>
      </c>
      <c r="I198" s="18">
        <f>E198*1.25</f>
        <v>80550</v>
      </c>
      <c r="J198" s="22"/>
    </row>
    <row r="199" spans="1:10" ht="60" x14ac:dyDescent="0.25">
      <c r="A199" s="14">
        <v>196</v>
      </c>
      <c r="B199" s="21" t="s">
        <v>682</v>
      </c>
      <c r="C199" s="16" t="s">
        <v>683</v>
      </c>
      <c r="D199" s="17" t="s">
        <v>11</v>
      </c>
      <c r="E199" s="20">
        <v>38700</v>
      </c>
      <c r="F199" s="14" t="s">
        <v>513</v>
      </c>
      <c r="G199" s="21" t="s">
        <v>52</v>
      </c>
      <c r="H199" s="14"/>
      <c r="I199" s="18"/>
      <c r="J199" s="22" t="s">
        <v>949</v>
      </c>
    </row>
    <row r="200" spans="1:10" ht="45" x14ac:dyDescent="0.25">
      <c r="A200" s="9">
        <v>197</v>
      </c>
      <c r="B200" s="21" t="s">
        <v>684</v>
      </c>
      <c r="C200" s="16" t="s">
        <v>685</v>
      </c>
      <c r="D200" s="17" t="s">
        <v>11</v>
      </c>
      <c r="E200" s="20">
        <v>53640</v>
      </c>
      <c r="F200" s="14" t="s">
        <v>411</v>
      </c>
      <c r="G200" s="21" t="s">
        <v>686</v>
      </c>
      <c r="H200" s="14" t="s">
        <v>975</v>
      </c>
      <c r="I200" s="18">
        <f>E200*1.25</f>
        <v>67050</v>
      </c>
      <c r="J200" s="22"/>
    </row>
    <row r="201" spans="1:10" ht="30" x14ac:dyDescent="0.25">
      <c r="A201" s="14">
        <v>198</v>
      </c>
      <c r="B201" s="21" t="s">
        <v>687</v>
      </c>
      <c r="C201" s="16" t="s">
        <v>688</v>
      </c>
      <c r="D201" s="17" t="s">
        <v>11</v>
      </c>
      <c r="E201" s="20">
        <v>4500</v>
      </c>
      <c r="F201" s="14" t="s">
        <v>631</v>
      </c>
      <c r="G201" s="21" t="s">
        <v>91</v>
      </c>
      <c r="H201" s="14" t="s">
        <v>689</v>
      </c>
      <c r="I201" s="18">
        <f>E201*1.25</f>
        <v>5625</v>
      </c>
      <c r="J201" s="22"/>
    </row>
    <row r="202" spans="1:10" ht="45" x14ac:dyDescent="0.25">
      <c r="A202" s="9">
        <v>199</v>
      </c>
      <c r="B202" s="15" t="s">
        <v>690</v>
      </c>
      <c r="C202" s="16" t="s">
        <v>691</v>
      </c>
      <c r="D202" s="17" t="s">
        <v>50</v>
      </c>
      <c r="E202" s="20">
        <v>18500</v>
      </c>
      <c r="F202" s="14" t="s">
        <v>513</v>
      </c>
      <c r="G202" s="21" t="s">
        <v>63</v>
      </c>
      <c r="H202" s="14" t="s">
        <v>976</v>
      </c>
      <c r="I202" s="20">
        <v>18500</v>
      </c>
      <c r="J202" s="22"/>
    </row>
    <row r="203" spans="1:10" ht="45" x14ac:dyDescent="0.25">
      <c r="A203" s="14">
        <v>200</v>
      </c>
      <c r="B203" s="15" t="s">
        <v>692</v>
      </c>
      <c r="C203" s="16" t="s">
        <v>693</v>
      </c>
      <c r="D203" s="17" t="s">
        <v>694</v>
      </c>
      <c r="E203" s="20">
        <v>14500</v>
      </c>
      <c r="F203" s="14" t="s">
        <v>513</v>
      </c>
      <c r="G203" s="21" t="s">
        <v>63</v>
      </c>
      <c r="H203" s="14" t="s">
        <v>976</v>
      </c>
      <c r="I203" s="20">
        <v>14500</v>
      </c>
      <c r="J203" s="22"/>
    </row>
    <row r="204" spans="1:10" ht="45" x14ac:dyDescent="0.25">
      <c r="A204" s="9">
        <v>201</v>
      </c>
      <c r="B204" s="15" t="s">
        <v>695</v>
      </c>
      <c r="C204" s="16" t="s">
        <v>696</v>
      </c>
      <c r="D204" s="17" t="s">
        <v>11</v>
      </c>
      <c r="E204" s="20">
        <v>48000</v>
      </c>
      <c r="F204" s="14" t="s">
        <v>689</v>
      </c>
      <c r="G204" s="21" t="s">
        <v>697</v>
      </c>
      <c r="H204" s="14" t="s">
        <v>977</v>
      </c>
      <c r="I204" s="18">
        <f>E204*1.25</f>
        <v>60000</v>
      </c>
      <c r="J204" s="22"/>
    </row>
    <row r="205" spans="1:10" ht="30" x14ac:dyDescent="0.25">
      <c r="A205" s="14">
        <v>202</v>
      </c>
      <c r="B205" s="15" t="s">
        <v>698</v>
      </c>
      <c r="C205" s="16" t="s">
        <v>699</v>
      </c>
      <c r="D205" s="17" t="s">
        <v>11</v>
      </c>
      <c r="E205" s="20">
        <v>59054</v>
      </c>
      <c r="F205" s="14" t="s">
        <v>700</v>
      </c>
      <c r="G205" s="21" t="s">
        <v>701</v>
      </c>
      <c r="H205" s="14" t="s">
        <v>978</v>
      </c>
      <c r="I205" s="18">
        <f>E205*1.25</f>
        <v>73817.5</v>
      </c>
      <c r="J205" s="22"/>
    </row>
    <row r="206" spans="1:10" ht="45" x14ac:dyDescent="0.25">
      <c r="A206" s="9">
        <v>203</v>
      </c>
      <c r="B206" s="15" t="s">
        <v>702</v>
      </c>
      <c r="C206" s="16" t="s">
        <v>703</v>
      </c>
      <c r="D206" s="17" t="s">
        <v>11</v>
      </c>
      <c r="E206" s="20">
        <v>48197</v>
      </c>
      <c r="F206" s="14" t="s">
        <v>704</v>
      </c>
      <c r="G206" s="21" t="s">
        <v>372</v>
      </c>
      <c r="H206" s="14" t="s">
        <v>705</v>
      </c>
      <c r="I206" s="18">
        <f>E206</f>
        <v>48197</v>
      </c>
      <c r="J206" s="22"/>
    </row>
    <row r="207" spans="1:10" ht="30" x14ac:dyDescent="0.25">
      <c r="A207" s="14">
        <v>204</v>
      </c>
      <c r="B207" s="15" t="s">
        <v>706</v>
      </c>
      <c r="C207" s="16" t="s">
        <v>707</v>
      </c>
      <c r="D207" s="17" t="s">
        <v>11</v>
      </c>
      <c r="E207" s="20">
        <v>40010</v>
      </c>
      <c r="F207" s="14" t="s">
        <v>450</v>
      </c>
      <c r="G207" s="21" t="s">
        <v>708</v>
      </c>
      <c r="H207" s="14" t="s">
        <v>709</v>
      </c>
      <c r="I207" s="18">
        <f>E207*1.25</f>
        <v>50012.5</v>
      </c>
      <c r="J207" s="22"/>
    </row>
    <row r="208" spans="1:10" ht="45" x14ac:dyDescent="0.25">
      <c r="A208" s="9">
        <v>205</v>
      </c>
      <c r="B208" s="15" t="s">
        <v>710</v>
      </c>
      <c r="C208" s="16" t="s">
        <v>711</v>
      </c>
      <c r="D208" s="17" t="s">
        <v>11</v>
      </c>
      <c r="E208" s="20">
        <v>9080</v>
      </c>
      <c r="F208" s="14" t="s">
        <v>712</v>
      </c>
      <c r="G208" s="21" t="s">
        <v>713</v>
      </c>
      <c r="H208" s="14" t="s">
        <v>659</v>
      </c>
      <c r="I208" s="18">
        <f>E208*1.25</f>
        <v>11350</v>
      </c>
      <c r="J208" s="22"/>
    </row>
    <row r="209" spans="1:10" ht="120" x14ac:dyDescent="0.25">
      <c r="A209" s="14">
        <v>206</v>
      </c>
      <c r="B209" s="15" t="s">
        <v>714</v>
      </c>
      <c r="C209" s="16" t="s">
        <v>715</v>
      </c>
      <c r="D209" s="17" t="s">
        <v>11</v>
      </c>
      <c r="E209" s="20">
        <v>189000</v>
      </c>
      <c r="F209" s="14" t="s">
        <v>716</v>
      </c>
      <c r="G209" s="21" t="s">
        <v>717</v>
      </c>
      <c r="H209" s="14" t="s">
        <v>971</v>
      </c>
      <c r="I209" s="20">
        <v>189000</v>
      </c>
      <c r="J209" s="22"/>
    </row>
    <row r="210" spans="1:10" ht="45" x14ac:dyDescent="0.25">
      <c r="A210" s="9">
        <v>207</v>
      </c>
      <c r="B210" s="31" t="s">
        <v>718</v>
      </c>
      <c r="C210" s="26" t="s">
        <v>719</v>
      </c>
      <c r="D210" s="17" t="s">
        <v>11</v>
      </c>
      <c r="E210" s="20">
        <v>54240</v>
      </c>
      <c r="F210" s="24" t="s">
        <v>709</v>
      </c>
      <c r="G210" s="17" t="s">
        <v>720</v>
      </c>
      <c r="H210" s="24" t="s">
        <v>689</v>
      </c>
      <c r="I210" s="18">
        <v>69156</v>
      </c>
      <c r="J210" s="17"/>
    </row>
    <row r="211" spans="1:10" ht="30" x14ac:dyDescent="0.25">
      <c r="A211" s="14">
        <v>208</v>
      </c>
      <c r="B211" s="15" t="s">
        <v>721</v>
      </c>
      <c r="C211" s="16" t="s">
        <v>722</v>
      </c>
      <c r="D211" s="17" t="s">
        <v>11</v>
      </c>
      <c r="E211" s="20">
        <v>10559</v>
      </c>
      <c r="F211" s="14" t="s">
        <v>454</v>
      </c>
      <c r="G211" s="21" t="s">
        <v>639</v>
      </c>
      <c r="H211" s="14"/>
      <c r="I211" s="18"/>
      <c r="J211" s="22" t="s">
        <v>949</v>
      </c>
    </row>
    <row r="212" spans="1:10" ht="45" x14ac:dyDescent="0.25">
      <c r="A212" s="9">
        <v>209</v>
      </c>
      <c r="B212" s="21" t="s">
        <v>918</v>
      </c>
      <c r="C212" s="16" t="s">
        <v>723</v>
      </c>
      <c r="D212" s="17" t="s">
        <v>11</v>
      </c>
      <c r="E212" s="20">
        <v>6110</v>
      </c>
      <c r="F212" s="14" t="s">
        <v>348</v>
      </c>
      <c r="G212" s="17" t="s">
        <v>65</v>
      </c>
      <c r="H212" s="14" t="s">
        <v>709</v>
      </c>
      <c r="I212" s="18">
        <f>E212*1.25</f>
        <v>7637.5</v>
      </c>
      <c r="J212" s="22"/>
    </row>
    <row r="213" spans="1:10" ht="30" x14ac:dyDescent="0.25">
      <c r="A213" s="14">
        <v>210</v>
      </c>
      <c r="B213" s="17" t="s">
        <v>482</v>
      </c>
      <c r="C213" s="16" t="s">
        <v>724</v>
      </c>
      <c r="D213" s="17" t="s">
        <v>11</v>
      </c>
      <c r="E213" s="20">
        <v>50500</v>
      </c>
      <c r="F213" s="14" t="s">
        <v>712</v>
      </c>
      <c r="G213" s="21" t="s">
        <v>372</v>
      </c>
      <c r="H213" s="14" t="s">
        <v>725</v>
      </c>
      <c r="I213" s="18">
        <f>E213</f>
        <v>50500</v>
      </c>
      <c r="J213" s="22"/>
    </row>
    <row r="214" spans="1:10" ht="30" x14ac:dyDescent="0.25">
      <c r="A214" s="9">
        <v>211</v>
      </c>
      <c r="B214" s="17" t="s">
        <v>726</v>
      </c>
      <c r="C214" s="16" t="s">
        <v>727</v>
      </c>
      <c r="D214" s="17" t="s">
        <v>11</v>
      </c>
      <c r="E214" s="20">
        <v>65900</v>
      </c>
      <c r="F214" s="14" t="s">
        <v>614</v>
      </c>
      <c r="G214" s="17" t="s">
        <v>728</v>
      </c>
      <c r="H214" s="14" t="s">
        <v>729</v>
      </c>
      <c r="I214" s="18">
        <f>E214*1.25</f>
        <v>82375</v>
      </c>
      <c r="J214" s="22"/>
    </row>
    <row r="215" spans="1:10" ht="45" x14ac:dyDescent="0.25">
      <c r="A215" s="14">
        <v>212</v>
      </c>
      <c r="B215" s="15" t="s">
        <v>77</v>
      </c>
      <c r="C215" s="16" t="s">
        <v>730</v>
      </c>
      <c r="D215" s="17" t="s">
        <v>11</v>
      </c>
      <c r="E215" s="20">
        <v>35230</v>
      </c>
      <c r="F215" s="14" t="s">
        <v>348</v>
      </c>
      <c r="G215" s="17" t="s">
        <v>80</v>
      </c>
      <c r="H215" s="14" t="s">
        <v>861</v>
      </c>
      <c r="I215" s="18">
        <v>43100</v>
      </c>
      <c r="J215" s="22"/>
    </row>
    <row r="216" spans="1:10" ht="30" x14ac:dyDescent="0.25">
      <c r="A216" s="9">
        <v>213</v>
      </c>
      <c r="B216" s="15" t="s">
        <v>22</v>
      </c>
      <c r="C216" s="16" t="s">
        <v>731</v>
      </c>
      <c r="D216" s="17" t="s">
        <v>11</v>
      </c>
      <c r="E216" s="18">
        <v>1592.92</v>
      </c>
      <c r="F216" s="14" t="s">
        <v>348</v>
      </c>
      <c r="G216" s="17" t="s">
        <v>732</v>
      </c>
      <c r="H216" s="14" t="s">
        <v>733</v>
      </c>
      <c r="I216" s="18">
        <v>1800</v>
      </c>
      <c r="J216" s="17"/>
    </row>
    <row r="217" spans="1:10" ht="60" x14ac:dyDescent="0.25">
      <c r="A217" s="14">
        <v>214</v>
      </c>
      <c r="B217" s="15" t="s">
        <v>919</v>
      </c>
      <c r="C217" s="16" t="s">
        <v>734</v>
      </c>
      <c r="D217" s="17" t="s">
        <v>11</v>
      </c>
      <c r="E217" s="20">
        <v>2670</v>
      </c>
      <c r="F217" s="14" t="s">
        <v>411</v>
      </c>
      <c r="G217" s="16" t="s">
        <v>735</v>
      </c>
      <c r="H217" s="14" t="s">
        <v>736</v>
      </c>
      <c r="I217" s="18">
        <f>E217*1.25</f>
        <v>3337.5</v>
      </c>
      <c r="J217" s="22"/>
    </row>
    <row r="218" spans="1:10" ht="30" x14ac:dyDescent="0.25">
      <c r="A218" s="9">
        <v>215</v>
      </c>
      <c r="B218" s="21" t="s">
        <v>737</v>
      </c>
      <c r="C218" s="16" t="s">
        <v>738</v>
      </c>
      <c r="D218" s="17" t="s">
        <v>11</v>
      </c>
      <c r="E218" s="20">
        <v>68050</v>
      </c>
      <c r="F218" s="30" t="s">
        <v>508</v>
      </c>
      <c r="G218" s="21" t="s">
        <v>739</v>
      </c>
      <c r="H218" s="30" t="s">
        <v>978</v>
      </c>
      <c r="I218" s="18">
        <f>E218*1.25</f>
        <v>85062.5</v>
      </c>
      <c r="J218" s="22"/>
    </row>
    <row r="219" spans="1:10" ht="75" x14ac:dyDescent="0.25">
      <c r="A219" s="14">
        <v>216</v>
      </c>
      <c r="B219" s="15" t="s">
        <v>920</v>
      </c>
      <c r="C219" s="16" t="s">
        <v>740</v>
      </c>
      <c r="D219" s="17" t="s">
        <v>11</v>
      </c>
      <c r="E219" s="20">
        <v>1780</v>
      </c>
      <c r="F219" s="14" t="s">
        <v>348</v>
      </c>
      <c r="G219" s="16" t="s">
        <v>741</v>
      </c>
      <c r="H219" s="14" t="s">
        <v>586</v>
      </c>
      <c r="I219" s="18">
        <f>E219*1.25</f>
        <v>2225</v>
      </c>
      <c r="J219" s="22"/>
    </row>
    <row r="220" spans="1:10" ht="45" x14ac:dyDescent="0.25">
      <c r="A220" s="9">
        <v>217</v>
      </c>
      <c r="B220" s="15" t="s">
        <v>921</v>
      </c>
      <c r="C220" s="16" t="s">
        <v>742</v>
      </c>
      <c r="D220" s="17" t="s">
        <v>11</v>
      </c>
      <c r="E220" s="20">
        <v>2400</v>
      </c>
      <c r="F220" s="14" t="s">
        <v>348</v>
      </c>
      <c r="G220" s="17" t="s">
        <v>570</v>
      </c>
      <c r="H220" s="14" t="s">
        <v>679</v>
      </c>
      <c r="I220" s="18">
        <f>E220*1.25</f>
        <v>3000</v>
      </c>
      <c r="J220" s="22"/>
    </row>
    <row r="221" spans="1:10" ht="60" x14ac:dyDescent="0.25">
      <c r="A221" s="14">
        <v>218</v>
      </c>
      <c r="B221" s="15" t="s">
        <v>922</v>
      </c>
      <c r="C221" s="16" t="s">
        <v>743</v>
      </c>
      <c r="D221" s="17" t="s">
        <v>11</v>
      </c>
      <c r="E221" s="20">
        <v>1600</v>
      </c>
      <c r="F221" s="14" t="s">
        <v>679</v>
      </c>
      <c r="G221" s="17" t="s">
        <v>744</v>
      </c>
      <c r="H221" s="14" t="s">
        <v>745</v>
      </c>
      <c r="I221" s="18">
        <f>E221</f>
        <v>1600</v>
      </c>
      <c r="J221" s="22"/>
    </row>
    <row r="222" spans="1:10" ht="30" x14ac:dyDescent="0.25">
      <c r="A222" s="9">
        <v>219</v>
      </c>
      <c r="B222" s="21" t="s">
        <v>746</v>
      </c>
      <c r="C222" s="16" t="s">
        <v>747</v>
      </c>
      <c r="D222" s="17" t="s">
        <v>11</v>
      </c>
      <c r="E222" s="20">
        <v>7700</v>
      </c>
      <c r="F222" s="14" t="s">
        <v>411</v>
      </c>
      <c r="G222" s="21" t="s">
        <v>748</v>
      </c>
      <c r="H222" s="14" t="s">
        <v>130</v>
      </c>
      <c r="I222" s="18">
        <f t="shared" ref="I222:I229" si="3">E222*1.25</f>
        <v>9625</v>
      </c>
      <c r="J222" s="22"/>
    </row>
    <row r="223" spans="1:10" ht="60" x14ac:dyDescent="0.25">
      <c r="A223" s="14">
        <v>220</v>
      </c>
      <c r="B223" s="21" t="s">
        <v>749</v>
      </c>
      <c r="C223" s="16" t="s">
        <v>750</v>
      </c>
      <c r="D223" s="17" t="s">
        <v>11</v>
      </c>
      <c r="E223" s="20">
        <v>4800</v>
      </c>
      <c r="F223" s="14" t="s">
        <v>232</v>
      </c>
      <c r="G223" s="21" t="s">
        <v>119</v>
      </c>
      <c r="H223" s="14" t="s">
        <v>751</v>
      </c>
      <c r="I223" s="18">
        <f t="shared" si="3"/>
        <v>6000</v>
      </c>
      <c r="J223" s="22"/>
    </row>
    <row r="224" spans="1:10" ht="45" x14ac:dyDescent="0.25">
      <c r="A224" s="9">
        <v>221</v>
      </c>
      <c r="B224" s="15" t="s">
        <v>923</v>
      </c>
      <c r="C224" s="16" t="s">
        <v>752</v>
      </c>
      <c r="D224" s="17" t="s">
        <v>11</v>
      </c>
      <c r="E224" s="20">
        <v>4900</v>
      </c>
      <c r="F224" s="14" t="s">
        <v>679</v>
      </c>
      <c r="G224" s="17" t="s">
        <v>21</v>
      </c>
      <c r="H224" s="14" t="s">
        <v>966</v>
      </c>
      <c r="I224" s="18">
        <f t="shared" si="3"/>
        <v>6125</v>
      </c>
      <c r="J224" s="22"/>
    </row>
    <row r="225" spans="1:10" ht="30" x14ac:dyDescent="0.25">
      <c r="A225" s="14">
        <v>222</v>
      </c>
      <c r="B225" s="15" t="s">
        <v>753</v>
      </c>
      <c r="C225" s="16" t="s">
        <v>754</v>
      </c>
      <c r="D225" s="17" t="s">
        <v>11</v>
      </c>
      <c r="E225" s="20">
        <v>7290</v>
      </c>
      <c r="F225" s="14" t="s">
        <v>508</v>
      </c>
      <c r="G225" s="17" t="s">
        <v>755</v>
      </c>
      <c r="H225" s="14" t="s">
        <v>756</v>
      </c>
      <c r="I225" s="18">
        <f t="shared" si="3"/>
        <v>9112.5</v>
      </c>
      <c r="J225" s="22"/>
    </row>
    <row r="226" spans="1:10" ht="60" x14ac:dyDescent="0.25">
      <c r="A226" s="9">
        <v>223</v>
      </c>
      <c r="B226" s="15" t="s">
        <v>924</v>
      </c>
      <c r="C226" s="16" t="s">
        <v>757</v>
      </c>
      <c r="D226" s="17" t="s">
        <v>11</v>
      </c>
      <c r="E226" s="20">
        <v>1960</v>
      </c>
      <c r="F226" s="14" t="s">
        <v>582</v>
      </c>
      <c r="G226" s="17" t="s">
        <v>95</v>
      </c>
      <c r="H226" s="14" t="s">
        <v>130</v>
      </c>
      <c r="I226" s="18">
        <f t="shared" si="3"/>
        <v>2450</v>
      </c>
      <c r="J226" s="22"/>
    </row>
    <row r="227" spans="1:10" ht="45" x14ac:dyDescent="0.25">
      <c r="A227" s="14">
        <v>224</v>
      </c>
      <c r="B227" s="21" t="s">
        <v>925</v>
      </c>
      <c r="C227" s="16" t="s">
        <v>758</v>
      </c>
      <c r="D227" s="17" t="s">
        <v>11</v>
      </c>
      <c r="E227" s="20">
        <v>2190</v>
      </c>
      <c r="F227" s="14" t="s">
        <v>736</v>
      </c>
      <c r="G227" s="17" t="s">
        <v>759</v>
      </c>
      <c r="H227" s="14" t="s">
        <v>523</v>
      </c>
      <c r="I227" s="18">
        <f t="shared" si="3"/>
        <v>2737.5</v>
      </c>
      <c r="J227" s="22"/>
    </row>
    <row r="228" spans="1:10" ht="60" x14ac:dyDescent="0.25">
      <c r="A228" s="9">
        <v>225</v>
      </c>
      <c r="B228" s="15" t="s">
        <v>926</v>
      </c>
      <c r="C228" s="16" t="s">
        <v>760</v>
      </c>
      <c r="D228" s="17" t="s">
        <v>11</v>
      </c>
      <c r="E228" s="20">
        <v>890</v>
      </c>
      <c r="F228" s="14" t="s">
        <v>761</v>
      </c>
      <c r="G228" s="16" t="s">
        <v>735</v>
      </c>
      <c r="H228" s="14" t="s">
        <v>736</v>
      </c>
      <c r="I228" s="18">
        <f t="shared" si="3"/>
        <v>1112.5</v>
      </c>
      <c r="J228" s="22"/>
    </row>
    <row r="229" spans="1:10" ht="30" x14ac:dyDescent="0.25">
      <c r="A229" s="14">
        <v>226</v>
      </c>
      <c r="B229" s="15" t="s">
        <v>762</v>
      </c>
      <c r="C229" s="16" t="s">
        <v>763</v>
      </c>
      <c r="D229" s="17" t="s">
        <v>11</v>
      </c>
      <c r="E229" s="20">
        <v>34470</v>
      </c>
      <c r="F229" s="14" t="s">
        <v>582</v>
      </c>
      <c r="G229" s="16" t="s">
        <v>764</v>
      </c>
      <c r="H229" s="14" t="s">
        <v>972</v>
      </c>
      <c r="I229" s="18">
        <f t="shared" si="3"/>
        <v>43087.5</v>
      </c>
      <c r="J229" s="22"/>
    </row>
    <row r="230" spans="1:10" ht="90" x14ac:dyDescent="0.25">
      <c r="A230" s="9">
        <v>227</v>
      </c>
      <c r="B230" s="15" t="s">
        <v>927</v>
      </c>
      <c r="C230" s="16" t="s">
        <v>765</v>
      </c>
      <c r="D230" s="17" t="s">
        <v>11</v>
      </c>
      <c r="E230" s="20">
        <v>1881</v>
      </c>
      <c r="F230" s="14" t="s">
        <v>593</v>
      </c>
      <c r="G230" s="16" t="s">
        <v>766</v>
      </c>
      <c r="H230" s="14" t="s">
        <v>523</v>
      </c>
      <c r="I230" s="20">
        <v>1881</v>
      </c>
      <c r="J230" s="32"/>
    </row>
    <row r="231" spans="1:10" ht="45" x14ac:dyDescent="0.25">
      <c r="A231" s="14">
        <v>228</v>
      </c>
      <c r="B231" s="15" t="s">
        <v>767</v>
      </c>
      <c r="C231" s="16" t="s">
        <v>768</v>
      </c>
      <c r="D231" s="17" t="s">
        <v>11</v>
      </c>
      <c r="E231" s="33">
        <v>13575</v>
      </c>
      <c r="F231" s="14" t="s">
        <v>513</v>
      </c>
      <c r="G231" s="21" t="s">
        <v>769</v>
      </c>
      <c r="H231" s="14"/>
      <c r="I231" s="18"/>
      <c r="J231" s="22" t="s">
        <v>949</v>
      </c>
    </row>
    <row r="232" spans="1:10" s="34" customFormat="1" ht="30" x14ac:dyDescent="0.25">
      <c r="A232" s="9">
        <v>229</v>
      </c>
      <c r="B232" s="15" t="s">
        <v>297</v>
      </c>
      <c r="C232" s="16" t="s">
        <v>770</v>
      </c>
      <c r="D232" s="17" t="s">
        <v>11</v>
      </c>
      <c r="E232" s="20">
        <v>19110</v>
      </c>
      <c r="F232" s="14" t="s">
        <v>586</v>
      </c>
      <c r="G232" s="21" t="s">
        <v>771</v>
      </c>
      <c r="H232" s="14" t="s">
        <v>772</v>
      </c>
      <c r="I232" s="18">
        <f t="shared" ref="I232:I244" si="4">E232*1.25</f>
        <v>23887.5</v>
      </c>
      <c r="J232" s="22"/>
    </row>
    <row r="233" spans="1:10" s="34" customFormat="1" ht="30" x14ac:dyDescent="0.25">
      <c r="A233" s="14">
        <v>230</v>
      </c>
      <c r="B233" s="15" t="s">
        <v>773</v>
      </c>
      <c r="C233" s="16" t="s">
        <v>774</v>
      </c>
      <c r="D233" s="17" t="s">
        <v>11</v>
      </c>
      <c r="E233" s="20">
        <v>14400</v>
      </c>
      <c r="F233" s="14" t="s">
        <v>586</v>
      </c>
      <c r="G233" s="21" t="s">
        <v>775</v>
      </c>
      <c r="H233" s="14" t="s">
        <v>776</v>
      </c>
      <c r="I233" s="18">
        <f t="shared" si="4"/>
        <v>18000</v>
      </c>
      <c r="J233" s="22"/>
    </row>
    <row r="234" spans="1:10" s="34" customFormat="1" ht="30" x14ac:dyDescent="0.25">
      <c r="A234" s="9">
        <v>231</v>
      </c>
      <c r="B234" s="15" t="s">
        <v>777</v>
      </c>
      <c r="C234" s="16" t="s">
        <v>778</v>
      </c>
      <c r="D234" s="17" t="s">
        <v>11</v>
      </c>
      <c r="E234" s="20">
        <v>68742.3</v>
      </c>
      <c r="F234" s="14" t="s">
        <v>513</v>
      </c>
      <c r="G234" s="21" t="s">
        <v>779</v>
      </c>
      <c r="H234" s="14"/>
      <c r="I234" s="18"/>
      <c r="J234" s="22" t="s">
        <v>949</v>
      </c>
    </row>
    <row r="235" spans="1:10" s="34" customFormat="1" ht="30" x14ac:dyDescent="0.25">
      <c r="A235" s="9"/>
      <c r="B235" s="15" t="s">
        <v>869</v>
      </c>
      <c r="C235" s="39" t="s">
        <v>863</v>
      </c>
      <c r="D235" s="17" t="s">
        <v>11</v>
      </c>
      <c r="E235" s="20">
        <v>67200</v>
      </c>
      <c r="F235" s="14" t="s">
        <v>20</v>
      </c>
      <c r="G235" s="21" t="s">
        <v>877</v>
      </c>
      <c r="H235" s="14" t="s">
        <v>125</v>
      </c>
      <c r="I235" s="18">
        <f>64990*1.25</f>
        <v>81237.5</v>
      </c>
      <c r="J235" s="22"/>
    </row>
    <row r="236" spans="1:10" s="34" customFormat="1" ht="30" x14ac:dyDescent="0.25">
      <c r="A236" s="9"/>
      <c r="B236" s="15" t="s">
        <v>870</v>
      </c>
      <c r="C236" s="39" t="s">
        <v>864</v>
      </c>
      <c r="D236" s="17" t="s">
        <v>11</v>
      </c>
      <c r="E236" s="20">
        <v>31500</v>
      </c>
      <c r="F236" s="14" t="s">
        <v>878</v>
      </c>
      <c r="G236" s="21" t="s">
        <v>875</v>
      </c>
      <c r="H236" s="14" t="s">
        <v>879</v>
      </c>
      <c r="I236" s="18">
        <f t="shared" si="4"/>
        <v>39375</v>
      </c>
      <c r="J236" s="22"/>
    </row>
    <row r="237" spans="1:10" s="34" customFormat="1" ht="30" x14ac:dyDescent="0.25">
      <c r="A237" s="9"/>
      <c r="B237" s="15" t="s">
        <v>871</v>
      </c>
      <c r="C237" s="39" t="s">
        <v>865</v>
      </c>
      <c r="D237" s="17" t="s">
        <v>11</v>
      </c>
      <c r="E237" s="20">
        <v>44400</v>
      </c>
      <c r="F237" s="14" t="s">
        <v>18</v>
      </c>
      <c r="G237" s="21" t="s">
        <v>713</v>
      </c>
      <c r="H237" s="14" t="s">
        <v>120</v>
      </c>
      <c r="I237" s="18">
        <f t="shared" si="4"/>
        <v>55500</v>
      </c>
      <c r="J237" s="22"/>
    </row>
    <row r="238" spans="1:10" s="34" customFormat="1" ht="30" x14ac:dyDescent="0.25">
      <c r="A238" s="9"/>
      <c r="B238" s="15" t="s">
        <v>872</v>
      </c>
      <c r="C238" s="39" t="s">
        <v>866</v>
      </c>
      <c r="D238" s="17" t="s">
        <v>11</v>
      </c>
      <c r="E238" s="20">
        <v>49250</v>
      </c>
      <c r="F238" s="14" t="s">
        <v>880</v>
      </c>
      <c r="G238" s="21" t="s">
        <v>881</v>
      </c>
      <c r="H238" s="14" t="s">
        <v>319</v>
      </c>
      <c r="I238" s="18">
        <f t="shared" si="4"/>
        <v>61562.5</v>
      </c>
      <c r="J238" s="22"/>
    </row>
    <row r="239" spans="1:10" s="34" customFormat="1" ht="45" x14ac:dyDescent="0.25">
      <c r="A239" s="9"/>
      <c r="B239" s="15" t="s">
        <v>873</v>
      </c>
      <c r="C239" s="39" t="s">
        <v>867</v>
      </c>
      <c r="D239" s="17" t="s">
        <v>11</v>
      </c>
      <c r="E239" s="20">
        <v>39000</v>
      </c>
      <c r="F239" s="14" t="s">
        <v>882</v>
      </c>
      <c r="G239" s="21" t="s">
        <v>876</v>
      </c>
      <c r="H239" s="14"/>
      <c r="I239" s="18"/>
      <c r="J239" s="22" t="s">
        <v>949</v>
      </c>
    </row>
    <row r="240" spans="1:10" s="34" customFormat="1" ht="45" x14ac:dyDescent="0.25">
      <c r="A240" s="9"/>
      <c r="B240" s="15" t="s">
        <v>874</v>
      </c>
      <c r="C240" s="39" t="s">
        <v>868</v>
      </c>
      <c r="D240" s="17" t="s">
        <v>11</v>
      </c>
      <c r="E240" s="20">
        <v>26860</v>
      </c>
      <c r="F240" s="14" t="s">
        <v>42</v>
      </c>
      <c r="G240" s="21" t="s">
        <v>883</v>
      </c>
      <c r="H240" s="14" t="s">
        <v>260</v>
      </c>
      <c r="I240" s="18">
        <f t="shared" si="4"/>
        <v>33575</v>
      </c>
      <c r="J240" s="22"/>
    </row>
    <row r="241" spans="1:10" s="34" customFormat="1" ht="30" x14ac:dyDescent="0.25">
      <c r="A241" s="9"/>
      <c r="B241" s="15" t="s">
        <v>853</v>
      </c>
      <c r="C241" s="39" t="s">
        <v>849</v>
      </c>
      <c r="D241" s="17" t="s">
        <v>11</v>
      </c>
      <c r="E241" s="20">
        <v>184550</v>
      </c>
      <c r="F241" s="14" t="s">
        <v>164</v>
      </c>
      <c r="G241" s="21" t="s">
        <v>857</v>
      </c>
      <c r="H241" s="14" t="s">
        <v>860</v>
      </c>
      <c r="I241" s="18">
        <f t="shared" si="4"/>
        <v>230687.5</v>
      </c>
      <c r="J241" s="22"/>
    </row>
    <row r="242" spans="1:10" s="34" customFormat="1" ht="60" x14ac:dyDescent="0.25">
      <c r="A242" s="9"/>
      <c r="B242" s="15" t="s">
        <v>854</v>
      </c>
      <c r="C242" s="39" t="s">
        <v>850</v>
      </c>
      <c r="D242" s="17" t="s">
        <v>50</v>
      </c>
      <c r="E242" s="20">
        <v>181800</v>
      </c>
      <c r="F242" s="14" t="s">
        <v>847</v>
      </c>
      <c r="G242" s="21" t="s">
        <v>858</v>
      </c>
      <c r="H242" s="14" t="s">
        <v>861</v>
      </c>
      <c r="I242" s="18">
        <f t="shared" si="4"/>
        <v>227250</v>
      </c>
      <c r="J242" s="22"/>
    </row>
    <row r="243" spans="1:10" s="34" customFormat="1" ht="60" x14ac:dyDescent="0.25">
      <c r="A243" s="9"/>
      <c r="B243" s="15" t="s">
        <v>855</v>
      </c>
      <c r="C243" s="39" t="s">
        <v>851</v>
      </c>
      <c r="D243" s="17" t="s">
        <v>50</v>
      </c>
      <c r="E243" s="20">
        <v>63000</v>
      </c>
      <c r="F243" s="14" t="s">
        <v>847</v>
      </c>
      <c r="G243" s="21" t="s">
        <v>858</v>
      </c>
      <c r="H243" s="14"/>
      <c r="I243" s="18"/>
      <c r="J243" s="22" t="s">
        <v>949</v>
      </c>
    </row>
    <row r="244" spans="1:10" s="34" customFormat="1" ht="30" x14ac:dyDescent="0.25">
      <c r="A244" s="9"/>
      <c r="B244" s="15" t="s">
        <v>856</v>
      </c>
      <c r="C244" s="39" t="s">
        <v>852</v>
      </c>
      <c r="D244" s="17" t="s">
        <v>11</v>
      </c>
      <c r="E244" s="20">
        <v>139354</v>
      </c>
      <c r="F244" s="14" t="s">
        <v>862</v>
      </c>
      <c r="G244" s="21" t="s">
        <v>859</v>
      </c>
      <c r="H244" s="14" t="s">
        <v>518</v>
      </c>
      <c r="I244" s="18">
        <f t="shared" si="4"/>
        <v>174192.5</v>
      </c>
      <c r="J244" s="22"/>
    </row>
    <row r="245" spans="1:10" s="34" customFormat="1" ht="45" x14ac:dyDescent="0.25">
      <c r="A245" s="9"/>
      <c r="B245" s="15" t="s">
        <v>845</v>
      </c>
      <c r="C245" s="39" t="s">
        <v>846</v>
      </c>
      <c r="D245" s="17" t="s">
        <v>11</v>
      </c>
      <c r="E245" s="20">
        <v>18000</v>
      </c>
      <c r="F245" s="14" t="s">
        <v>847</v>
      </c>
      <c r="G245" s="21" t="s">
        <v>848</v>
      </c>
      <c r="H245" s="14" t="s">
        <v>79</v>
      </c>
      <c r="I245" s="18">
        <f>E245*1.25</f>
        <v>22500</v>
      </c>
      <c r="J245" s="25"/>
    </row>
    <row r="246" spans="1:10" s="34" customFormat="1" ht="90" x14ac:dyDescent="0.25">
      <c r="A246" s="14">
        <v>232</v>
      </c>
      <c r="B246" s="23" t="s">
        <v>780</v>
      </c>
      <c r="C246" s="40" t="s">
        <v>884</v>
      </c>
      <c r="D246" s="21" t="s">
        <v>946</v>
      </c>
      <c r="E246" s="20">
        <v>169681</v>
      </c>
      <c r="F246" s="14" t="s">
        <v>931</v>
      </c>
      <c r="G246" s="29" t="s">
        <v>781</v>
      </c>
      <c r="H246" s="30" t="s">
        <v>782</v>
      </c>
      <c r="I246" s="25">
        <v>203492.3</v>
      </c>
      <c r="J246" s="25"/>
    </row>
    <row r="247" spans="1:10" s="34" customFormat="1" ht="90" x14ac:dyDescent="0.25">
      <c r="A247" s="9">
        <v>233</v>
      </c>
      <c r="B247" s="23" t="s">
        <v>783</v>
      </c>
      <c r="C247" s="16" t="s">
        <v>784</v>
      </c>
      <c r="D247" s="21" t="s">
        <v>946</v>
      </c>
      <c r="E247" s="20">
        <v>792849</v>
      </c>
      <c r="F247" s="14" t="s">
        <v>932</v>
      </c>
      <c r="G247" s="21" t="s">
        <v>785</v>
      </c>
      <c r="H247" s="35"/>
      <c r="I247" s="36"/>
      <c r="J247" s="22" t="s">
        <v>949</v>
      </c>
    </row>
    <row r="248" spans="1:10" s="34" customFormat="1" ht="75" x14ac:dyDescent="0.25">
      <c r="A248" s="14">
        <v>234</v>
      </c>
      <c r="B248" s="23" t="s">
        <v>786</v>
      </c>
      <c r="C248" s="16" t="s">
        <v>787</v>
      </c>
      <c r="D248" s="21" t="s">
        <v>946</v>
      </c>
      <c r="E248" s="20">
        <v>194998</v>
      </c>
      <c r="F248" s="14" t="s">
        <v>933</v>
      </c>
      <c r="G248" s="21" t="s">
        <v>788</v>
      </c>
      <c r="H248" s="14" t="s">
        <v>789</v>
      </c>
      <c r="I248" s="25">
        <v>240730.3125</v>
      </c>
      <c r="J248" s="25"/>
    </row>
    <row r="249" spans="1:10" s="34" customFormat="1" ht="75" x14ac:dyDescent="0.25">
      <c r="A249" s="9">
        <v>235</v>
      </c>
      <c r="B249" s="23" t="s">
        <v>790</v>
      </c>
      <c r="C249" s="16" t="s">
        <v>791</v>
      </c>
      <c r="D249" s="21" t="s">
        <v>946</v>
      </c>
      <c r="E249" s="20">
        <v>210997</v>
      </c>
      <c r="F249" s="14" t="s">
        <v>933</v>
      </c>
      <c r="G249" s="21" t="s">
        <v>788</v>
      </c>
      <c r="H249" s="14" t="s">
        <v>792</v>
      </c>
      <c r="I249" s="25">
        <v>260878.78750000001</v>
      </c>
      <c r="J249" s="25"/>
    </row>
    <row r="250" spans="1:10" s="34" customFormat="1" ht="90" x14ac:dyDescent="0.25">
      <c r="A250" s="14">
        <v>236</v>
      </c>
      <c r="B250" s="23" t="s">
        <v>793</v>
      </c>
      <c r="C250" s="16" t="s">
        <v>794</v>
      </c>
      <c r="D250" s="21" t="s">
        <v>946</v>
      </c>
      <c r="E250" s="20">
        <v>34998</v>
      </c>
      <c r="F250" s="14" t="s">
        <v>934</v>
      </c>
      <c r="G250" s="29" t="s">
        <v>781</v>
      </c>
      <c r="H250" s="14" t="s">
        <v>795</v>
      </c>
      <c r="I250" s="25">
        <v>43418.237499999996</v>
      </c>
      <c r="J250" s="25"/>
    </row>
    <row r="251" spans="1:10" s="34" customFormat="1" ht="90" x14ac:dyDescent="0.25">
      <c r="A251" s="9">
        <v>237</v>
      </c>
      <c r="B251" s="23" t="s">
        <v>796</v>
      </c>
      <c r="C251" s="16" t="s">
        <v>797</v>
      </c>
      <c r="D251" s="21" t="s">
        <v>946</v>
      </c>
      <c r="E251" s="20">
        <v>94101.5</v>
      </c>
      <c r="F251" s="14" t="s">
        <v>934</v>
      </c>
      <c r="G251" s="29" t="s">
        <v>781</v>
      </c>
      <c r="H251" s="14" t="s">
        <v>798</v>
      </c>
      <c r="I251" s="25">
        <v>116707.33749999999</v>
      </c>
      <c r="J251" s="25"/>
    </row>
    <row r="252" spans="1:10" s="34" customFormat="1" ht="75" x14ac:dyDescent="0.25">
      <c r="A252" s="14">
        <v>238</v>
      </c>
      <c r="B252" s="23" t="s">
        <v>799</v>
      </c>
      <c r="C252" s="16" t="s">
        <v>800</v>
      </c>
      <c r="D252" s="21" t="s">
        <v>946</v>
      </c>
      <c r="E252" s="20">
        <v>97144.2</v>
      </c>
      <c r="F252" s="14" t="s">
        <v>935</v>
      </c>
      <c r="G252" s="21" t="s">
        <v>801</v>
      </c>
      <c r="H252" s="14" t="s">
        <v>631</v>
      </c>
      <c r="I252" s="25">
        <v>120847.325</v>
      </c>
      <c r="J252" s="25"/>
    </row>
    <row r="253" spans="1:10" s="34" customFormat="1" ht="90" x14ac:dyDescent="0.25">
      <c r="A253" s="9">
        <v>239</v>
      </c>
      <c r="B253" s="23" t="s">
        <v>802</v>
      </c>
      <c r="C253" s="16" t="s">
        <v>803</v>
      </c>
      <c r="D253" s="21" t="s">
        <v>946</v>
      </c>
      <c r="E253" s="20">
        <v>4444929.5</v>
      </c>
      <c r="F253" s="14" t="s">
        <v>936</v>
      </c>
      <c r="G253" s="21" t="s">
        <v>804</v>
      </c>
      <c r="H253" s="14" t="s">
        <v>805</v>
      </c>
      <c r="I253" s="25">
        <v>5555907.6749999998</v>
      </c>
      <c r="J253" s="25"/>
    </row>
    <row r="254" spans="1:10" s="34" customFormat="1" ht="75" x14ac:dyDescent="0.25">
      <c r="A254" s="14">
        <v>240</v>
      </c>
      <c r="B254" s="37" t="s">
        <v>806</v>
      </c>
      <c r="C254" s="16" t="s">
        <v>807</v>
      </c>
      <c r="D254" s="21" t="s">
        <v>946</v>
      </c>
      <c r="E254" s="20">
        <v>2807215.77</v>
      </c>
      <c r="F254" s="14" t="s">
        <v>937</v>
      </c>
      <c r="G254" s="21" t="s">
        <v>808</v>
      </c>
      <c r="H254" s="14" t="s">
        <v>809</v>
      </c>
      <c r="I254" s="25">
        <v>3508349.0999999996</v>
      </c>
      <c r="J254" s="25"/>
    </row>
    <row r="255" spans="1:10" s="34" customFormat="1" ht="90" x14ac:dyDescent="0.25">
      <c r="A255" s="9">
        <v>241</v>
      </c>
      <c r="B255" s="37" t="s">
        <v>810</v>
      </c>
      <c r="C255" s="16" t="s">
        <v>811</v>
      </c>
      <c r="D255" s="21" t="s">
        <v>946</v>
      </c>
      <c r="E255" s="20">
        <v>12981</v>
      </c>
      <c r="F255" s="14" t="s">
        <v>938</v>
      </c>
      <c r="G255" s="21" t="s">
        <v>812</v>
      </c>
      <c r="H255" s="14" t="s">
        <v>813</v>
      </c>
      <c r="I255" s="25">
        <v>14387.887499999999</v>
      </c>
      <c r="J255" s="25"/>
    </row>
    <row r="256" spans="1:10" s="34" customFormat="1" ht="75" x14ac:dyDescent="0.25">
      <c r="A256" s="14">
        <v>242</v>
      </c>
      <c r="B256" s="37" t="s">
        <v>814</v>
      </c>
      <c r="C256" s="16" t="s">
        <v>815</v>
      </c>
      <c r="D256" s="21" t="s">
        <v>946</v>
      </c>
      <c r="E256" s="20">
        <v>1306032.5</v>
      </c>
      <c r="F256" s="14" t="s">
        <v>938</v>
      </c>
      <c r="G256" s="21" t="s">
        <v>816</v>
      </c>
      <c r="H256" s="14" t="s">
        <v>817</v>
      </c>
      <c r="I256" s="25">
        <v>1630785.6625000001</v>
      </c>
      <c r="J256" s="25"/>
    </row>
    <row r="257" spans="1:10" s="34" customFormat="1" ht="90" x14ac:dyDescent="0.25">
      <c r="A257" s="9">
        <v>243</v>
      </c>
      <c r="B257" s="37" t="s">
        <v>818</v>
      </c>
      <c r="C257" s="16" t="s">
        <v>819</v>
      </c>
      <c r="D257" s="21" t="s">
        <v>946</v>
      </c>
      <c r="E257" s="38">
        <v>139526.5</v>
      </c>
      <c r="F257" s="14" t="s">
        <v>939</v>
      </c>
      <c r="G257" s="21" t="s">
        <v>812</v>
      </c>
      <c r="H257" s="14" t="s">
        <v>820</v>
      </c>
      <c r="I257" s="25">
        <v>167245.47500000001</v>
      </c>
      <c r="J257" s="25"/>
    </row>
    <row r="258" spans="1:10" s="34" customFormat="1" ht="75" x14ac:dyDescent="0.25">
      <c r="A258" s="14">
        <v>244</v>
      </c>
      <c r="B258" s="37" t="s">
        <v>821</v>
      </c>
      <c r="C258" s="16" t="s">
        <v>822</v>
      </c>
      <c r="D258" s="21" t="s">
        <v>946</v>
      </c>
      <c r="E258" s="38">
        <v>1015183.5</v>
      </c>
      <c r="F258" s="14" t="s">
        <v>940</v>
      </c>
      <c r="G258" s="21" t="s">
        <v>816</v>
      </c>
      <c r="H258" s="30"/>
      <c r="I258" s="36"/>
      <c r="J258" s="22" t="s">
        <v>949</v>
      </c>
    </row>
    <row r="259" spans="1:10" s="34" customFormat="1" ht="165" x14ac:dyDescent="0.25">
      <c r="A259" s="9">
        <v>245</v>
      </c>
      <c r="B259" s="17" t="s">
        <v>823</v>
      </c>
      <c r="C259" s="16" t="s">
        <v>824</v>
      </c>
      <c r="D259" s="21" t="s">
        <v>946</v>
      </c>
      <c r="E259" s="38">
        <v>997707.22</v>
      </c>
      <c r="F259" s="14" t="s">
        <v>941</v>
      </c>
      <c r="G259" s="21" t="s">
        <v>825</v>
      </c>
      <c r="H259" s="30"/>
      <c r="I259" s="36"/>
      <c r="J259" s="22" t="s">
        <v>949</v>
      </c>
    </row>
    <row r="260" spans="1:10" s="34" customFormat="1" ht="120" x14ac:dyDescent="0.25">
      <c r="A260" s="14">
        <v>246</v>
      </c>
      <c r="B260" s="26" t="s">
        <v>826</v>
      </c>
      <c r="C260" s="16" t="s">
        <v>827</v>
      </c>
      <c r="D260" s="21" t="s">
        <v>946</v>
      </c>
      <c r="E260" s="38">
        <v>139267.5</v>
      </c>
      <c r="F260" s="14" t="s">
        <v>941</v>
      </c>
      <c r="G260" s="21" t="s">
        <v>828</v>
      </c>
      <c r="H260" s="14" t="s">
        <v>829</v>
      </c>
      <c r="I260" s="25">
        <v>118148.52500000001</v>
      </c>
      <c r="J260" s="25"/>
    </row>
    <row r="261" spans="1:10" s="34" customFormat="1" ht="120" x14ac:dyDescent="0.25">
      <c r="A261" s="9">
        <v>247</v>
      </c>
      <c r="B261" s="17" t="s">
        <v>830</v>
      </c>
      <c r="C261" s="16" t="s">
        <v>831</v>
      </c>
      <c r="D261" s="21" t="s">
        <v>946</v>
      </c>
      <c r="E261" s="38">
        <v>32934.5</v>
      </c>
      <c r="F261" s="14" t="s">
        <v>942</v>
      </c>
      <c r="G261" s="21" t="s">
        <v>828</v>
      </c>
      <c r="H261" s="30" t="s">
        <v>979</v>
      </c>
      <c r="I261" s="38">
        <v>32934.5</v>
      </c>
      <c r="J261" s="22"/>
    </row>
    <row r="262" spans="1:10" s="34" customFormat="1" ht="90" x14ac:dyDescent="0.25">
      <c r="A262" s="14">
        <v>248</v>
      </c>
      <c r="B262" s="17" t="s">
        <v>832</v>
      </c>
      <c r="C262" s="16" t="s">
        <v>833</v>
      </c>
      <c r="D262" s="21" t="s">
        <v>946</v>
      </c>
      <c r="E262" s="38">
        <v>107582</v>
      </c>
      <c r="F262" s="14" t="s">
        <v>942</v>
      </c>
      <c r="G262" s="21" t="s">
        <v>834</v>
      </c>
      <c r="H262" s="30" t="s">
        <v>980</v>
      </c>
      <c r="I262" s="25">
        <v>107536.93</v>
      </c>
      <c r="J262" s="22"/>
    </row>
    <row r="263" spans="1:10" s="34" customFormat="1" ht="105" x14ac:dyDescent="0.25">
      <c r="A263" s="9">
        <v>249</v>
      </c>
      <c r="B263" s="17" t="s">
        <v>835</v>
      </c>
      <c r="C263" s="16" t="s">
        <v>836</v>
      </c>
      <c r="D263" s="21" t="s">
        <v>946</v>
      </c>
      <c r="E263" s="38">
        <v>365382.89</v>
      </c>
      <c r="F263" s="14" t="s">
        <v>942</v>
      </c>
      <c r="G263" s="21" t="s">
        <v>837</v>
      </c>
      <c r="H263" s="14" t="s">
        <v>838</v>
      </c>
      <c r="I263" s="25">
        <v>452241.27500000002</v>
      </c>
      <c r="J263" s="25"/>
    </row>
    <row r="264" spans="1:10" s="34" customFormat="1" ht="90" x14ac:dyDescent="0.25">
      <c r="A264" s="14">
        <v>250</v>
      </c>
      <c r="B264" s="17" t="s">
        <v>839</v>
      </c>
      <c r="C264" s="16" t="s">
        <v>840</v>
      </c>
      <c r="D264" s="21" t="s">
        <v>946</v>
      </c>
      <c r="E264" s="38">
        <v>60178</v>
      </c>
      <c r="F264" s="14" t="s">
        <v>943</v>
      </c>
      <c r="G264" s="21" t="s">
        <v>834</v>
      </c>
      <c r="H264" s="14" t="s">
        <v>841</v>
      </c>
      <c r="I264" s="25">
        <v>74328.75</v>
      </c>
      <c r="J264" s="25"/>
    </row>
    <row r="265" spans="1:10" s="34" customFormat="1" ht="120" x14ac:dyDescent="0.25">
      <c r="A265" s="14">
        <v>251</v>
      </c>
      <c r="B265" s="17" t="s">
        <v>842</v>
      </c>
      <c r="C265" s="16" t="s">
        <v>843</v>
      </c>
      <c r="D265" s="21" t="s">
        <v>946</v>
      </c>
      <c r="E265" s="38">
        <v>292610.5</v>
      </c>
      <c r="F265" s="14" t="s">
        <v>942</v>
      </c>
      <c r="G265" s="21" t="s">
        <v>828</v>
      </c>
      <c r="H265" s="14" t="s">
        <v>844</v>
      </c>
      <c r="I265" s="25">
        <v>322294.39999999997</v>
      </c>
      <c r="J265" s="25"/>
    </row>
    <row r="266" spans="1:10" ht="75" x14ac:dyDescent="0.25">
      <c r="A266" s="14">
        <v>252</v>
      </c>
      <c r="B266" s="17" t="s">
        <v>886</v>
      </c>
      <c r="C266" s="16" t="s">
        <v>887</v>
      </c>
      <c r="D266" s="21" t="s">
        <v>946</v>
      </c>
      <c r="E266" s="42">
        <v>19939</v>
      </c>
      <c r="F266" s="43" t="s">
        <v>930</v>
      </c>
      <c r="G266" s="21" t="s">
        <v>885</v>
      </c>
      <c r="H266" s="44" t="s">
        <v>981</v>
      </c>
      <c r="I266" s="25">
        <f>1.25*19804</f>
        <v>24755</v>
      </c>
      <c r="J266" s="41"/>
    </row>
    <row r="267" spans="1:10" ht="75" x14ac:dyDescent="0.25">
      <c r="A267" s="14">
        <v>253</v>
      </c>
      <c r="B267" s="17" t="s">
        <v>886</v>
      </c>
      <c r="C267" s="16" t="s">
        <v>895</v>
      </c>
      <c r="D267" s="21" t="s">
        <v>946</v>
      </c>
      <c r="E267" s="42">
        <v>29895</v>
      </c>
      <c r="F267" s="43" t="s">
        <v>929</v>
      </c>
      <c r="G267" s="21" t="s">
        <v>885</v>
      </c>
      <c r="H267" s="44" t="s">
        <v>606</v>
      </c>
      <c r="I267" s="25">
        <f>29837.2*1.25</f>
        <v>37296.5</v>
      </c>
      <c r="J267" s="41"/>
    </row>
    <row r="268" spans="1:10" ht="75" x14ac:dyDescent="0.25">
      <c r="A268" s="14">
        <v>254</v>
      </c>
      <c r="B268" s="17" t="s">
        <v>889</v>
      </c>
      <c r="C268" s="16" t="s">
        <v>890</v>
      </c>
      <c r="D268" s="21" t="s">
        <v>946</v>
      </c>
      <c r="E268" s="42">
        <v>2670687</v>
      </c>
      <c r="F268" s="43" t="s">
        <v>891</v>
      </c>
      <c r="G268" s="21" t="s">
        <v>888</v>
      </c>
      <c r="H268" s="44"/>
      <c r="I268" s="36"/>
      <c r="J268" s="41" t="s">
        <v>949</v>
      </c>
    </row>
    <row r="269" spans="1:10" ht="75" x14ac:dyDescent="0.25">
      <c r="A269" s="14">
        <v>255</v>
      </c>
      <c r="B269" s="17" t="s">
        <v>893</v>
      </c>
      <c r="C269" s="16" t="s">
        <v>894</v>
      </c>
      <c r="D269" s="21" t="s">
        <v>946</v>
      </c>
      <c r="E269" s="42">
        <v>120282.02</v>
      </c>
      <c r="F269" s="43" t="s">
        <v>928</v>
      </c>
      <c r="G269" s="45" t="s">
        <v>892</v>
      </c>
      <c r="H269" s="36" t="s">
        <v>435</v>
      </c>
      <c r="I269" s="42">
        <f>89481.06*1.25</f>
        <v>111851.325</v>
      </c>
      <c r="J269" s="41"/>
    </row>
    <row r="270" spans="1:10" ht="75" x14ac:dyDescent="0.25">
      <c r="A270" s="14">
        <v>256</v>
      </c>
      <c r="B270" s="17" t="s">
        <v>897</v>
      </c>
      <c r="C270" s="16" t="s">
        <v>896</v>
      </c>
      <c r="D270" s="21" t="s">
        <v>946</v>
      </c>
      <c r="E270" s="42">
        <v>230172.08</v>
      </c>
      <c r="F270" s="43" t="s">
        <v>945</v>
      </c>
      <c r="G270" s="45" t="s">
        <v>898</v>
      </c>
      <c r="H270" s="36" t="s">
        <v>900</v>
      </c>
      <c r="I270" s="42">
        <v>219257.60000000001</v>
      </c>
      <c r="J270" s="41"/>
    </row>
    <row r="271" spans="1:10" ht="75" x14ac:dyDescent="0.25">
      <c r="A271" s="14">
        <v>256</v>
      </c>
      <c r="B271" s="17" t="s">
        <v>897</v>
      </c>
      <c r="C271" s="16" t="s">
        <v>899</v>
      </c>
      <c r="D271" s="21" t="s">
        <v>946</v>
      </c>
      <c r="E271" s="42">
        <v>108363.24</v>
      </c>
      <c r="F271" s="43" t="s">
        <v>944</v>
      </c>
      <c r="G271" s="45" t="s">
        <v>898</v>
      </c>
      <c r="H271" s="36" t="s">
        <v>704</v>
      </c>
      <c r="I271" s="42">
        <v>130081.60000000001</v>
      </c>
      <c r="J271" s="41"/>
    </row>
  </sheetData>
  <pageMargins left="0.7" right="0.7" top="0.75" bottom="0.75" header="0.3" footer="0.3"/>
  <pageSetup paperSize="9" orientation="portrait" r:id="rId1"/>
  <ignoredErrors>
    <ignoredError sqref="I60 I206 I213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Hrvoje Bukovac</dc:creator>
  <cp:lastModifiedBy>Hrvoje Bukovac</cp:lastModifiedBy>
  <dcterms:created xsi:type="dcterms:W3CDTF">2018-03-09T09:19:56Z</dcterms:created>
  <dcterms:modified xsi:type="dcterms:W3CDTF">2018-10-03T06:08:39Z</dcterms:modified>
</cp:coreProperties>
</file>